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6180" windowHeight="6105" tabRatio="788" activeTab="0"/>
  </bookViews>
  <sheets>
    <sheet name="Варіант 2023 проєкт" sheetId="1" r:id="rId1"/>
    <sheet name="Варіант 2022" sheetId="2" r:id="rId2"/>
  </sheets>
  <definedNames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'Варіант 2022'!$7:$10</definedName>
    <definedName name="_xlnm.Print_Titles" localSheetId="0">'Варіант 2023 проєкт'!$7:$10</definedName>
    <definedName name="_xlnm.Print_Area" localSheetId="1">'Варіант 2022'!$A$1:$F$91</definedName>
    <definedName name="_xlnm.Print_Area" localSheetId="0">'Варіант 2023 проєкт'!$A$1:$F$92</definedName>
  </definedNames>
  <calcPr fullCalcOnLoad="1"/>
</workbook>
</file>

<file path=xl/sharedStrings.xml><?xml version="1.0" encoding="utf-8"?>
<sst xmlns="http://schemas.openxmlformats.org/spreadsheetml/2006/main" count="197" uniqueCount="101">
  <si>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</si>
  <si>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</si>
  <si>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</si>
  <si>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</si>
  <si>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</si>
  <si>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</si>
  <si>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 xml:space="preserve">Офіційні трансферти </t>
  </si>
  <si>
    <t>Разом доходів</t>
  </si>
  <si>
    <t>Всього доходів</t>
  </si>
  <si>
    <t>Податок на прибуток підприємств</t>
  </si>
  <si>
    <t xml:space="preserve">Код </t>
  </si>
  <si>
    <t>Разом</t>
  </si>
  <si>
    <t>Найменування доходів</t>
  </si>
  <si>
    <t xml:space="preserve"> Від органів державного управління </t>
  </si>
  <si>
    <t xml:space="preserve">Дотації </t>
  </si>
  <si>
    <t>Субвенції</t>
  </si>
  <si>
    <t>у т.ч.:  бюджет розвитку</t>
  </si>
  <si>
    <t>Всього</t>
  </si>
  <si>
    <t>Надходження від відчуження майна,що знаходиться  у комунальній власності</t>
  </si>
  <si>
    <t>Цільові фонди</t>
  </si>
  <si>
    <r>
      <t>Власні надходження бюджетних установ</t>
    </r>
    <r>
      <rPr>
        <sz val="10"/>
        <rFont val="Arial Cyr"/>
        <family val="0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</si>
  <si>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</si>
  <si>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2"/>
        <color indexed="8"/>
        <rFont val="Times New Roman"/>
        <family val="1"/>
      </rPr>
      <t> </t>
    </r>
  </si>
  <si>
    <r>
      <t>22000000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</si>
  <si>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</si>
  <si>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</si>
  <si>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t>Інші джерела власних надходжень бюджетних установ</t>
  </si>
  <si>
    <t>Плата за оренду майна бюджетних установ</t>
  </si>
  <si>
    <t xml:space="preserve">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</si>
  <si>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</si>
  <si>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 xml:space="preserve">    21000000</t>
    </r>
    <r>
      <rPr>
        <sz val="12"/>
        <color indexed="8"/>
        <rFont val="Times New Roman"/>
        <family val="1"/>
      </rPr>
      <t> </t>
    </r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</si>
  <si>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</si>
  <si>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</si>
  <si>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</si>
  <si>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</si>
  <si>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r>
      <t>22010000</t>
    </r>
    <r>
      <rPr>
        <i/>
        <sz val="12"/>
        <color indexed="8"/>
        <rFont val="Times New Roman"/>
        <family val="1"/>
      </rPr>
      <t> </t>
    </r>
  </si>
  <si>
    <r>
      <t>22080000</t>
    </r>
    <r>
      <rPr>
        <b/>
        <i/>
        <sz val="12"/>
        <color indexed="8"/>
        <rFont val="Times New Roman"/>
        <family val="1"/>
      </rPr>
      <t> </t>
    </r>
  </si>
  <si>
    <r>
      <t>Інші надходження</t>
    </r>
    <r>
      <rPr>
        <b/>
        <i/>
        <sz val="12"/>
        <color indexed="8"/>
        <rFont val="Times New Roman"/>
        <family val="1"/>
      </rPr>
      <t> </t>
    </r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</si>
  <si>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</si>
  <si>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Базова дотація </t>
  </si>
  <si>
    <t>Освітня субвенція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</si>
  <si>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</si>
  <si>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</si>
  <si>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Податок та збір на доходи  фізичних осіб</t>
  </si>
  <si>
    <t>Податок на прибуток підприємств та фінансових установ комунальної власності</t>
  </si>
  <si>
    <t>Надходження бюджетних установ від реалізації в установленому порядку майна (крім нерухомого майна)</t>
  </si>
  <si>
    <t>Надходження від плати за послуги , що надаються бюджетними установами згідно із законодавством</t>
  </si>
  <si>
    <t>Плата за надання адміністративних послуг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</si>
  <si>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</si>
  <si>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</si>
  <si>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Дотації з місцевих бюджетів іншим місцевим бюджетам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</si>
  <si>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</si>
  <si>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Рентна плата за спеціальне використання лісових ресурсів ресурсів в частині деревини, заготовленої в порядку рубок головного користування</t>
  </si>
  <si>
    <r>
      <t xml:space="preserve">   24060000</t>
    </r>
    <r>
      <rPr>
        <b/>
        <i/>
        <sz val="12"/>
        <color indexed="8"/>
        <rFont val="Times New Roman"/>
        <family val="1"/>
      </rPr>
      <t> </t>
    </r>
  </si>
  <si>
    <t xml:space="preserve">від  17     грудня  2021 року  </t>
  </si>
  <si>
    <t xml:space="preserve">Доходи місцевого бюджету на 2022 рік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</si>
  <si>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</si>
  <si>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</si>
  <si>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r>
      <t>11000000</t>
    </r>
    <r>
      <rPr>
        <sz val="12"/>
        <color indexed="8"/>
        <rFont val="Times New Roman"/>
        <family val="1"/>
      </rPr>
      <t> </t>
    </r>
  </si>
  <si>
    <t>Рентна плата за користування надрами загальнодержавного значення</t>
  </si>
  <si>
    <t>Рентна плат за користування надрами для видобування інших користних копалин загальнодержавного значення</t>
  </si>
  <si>
    <t>Рентна плата за користування надрами місцевого значення</t>
  </si>
  <si>
    <t>Рентна плат за користування надрами для видобування користних копалин місцевого значення</t>
  </si>
  <si>
    <t>Внутрішні податки на товари 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</si>
  <si>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</si>
  <si>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</si>
  <si>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</si>
  <si>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</si>
  <si>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</si>
  <si>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</si>
  <si>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</si>
  <si>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</si>
  <si>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</si>
  <si>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</si>
  <si>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</si>
  <si>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</si>
  <si>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</si>
  <si>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</si>
  <si>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</si>
  <si>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</si>
  <si>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</si>
  <si>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</si>
  <si>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місцяхчи на об"єктах, крім  розміщення окремих видів відходів як вторинної сировини</t>
  </si>
  <si>
    <t>Адміністративні штрафи та інші санкції</t>
  </si>
  <si>
    <r>
      <t>22012500</t>
    </r>
    <r>
      <rPr>
        <i/>
        <sz val="12"/>
        <color indexed="8"/>
        <rFont val="Times New Roman"/>
        <family val="1"/>
      </rPr>
      <t> </t>
    </r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</si>
  <si>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</si>
  <si>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</si>
  <si>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</si>
  <si>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</si>
  <si>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Цільові фонди, утворені Верховною Радою АР Крим, органами місцевого самоврядування та місцевими органами виконавчої влади</t>
  </si>
  <si>
    <t>Секретар сільської ради          _____________________________Ірина  ТВЕРДОХЛІБ</t>
  </si>
  <si>
    <t>грн.</t>
  </si>
  <si>
    <t>Додаткова дотація з місцевого бюджету на проведення розрахунків протягом опалювального сезону на комунальні послуги за енергоносії, які споживаються установами, організаціями, підприємствами, що утримуються за рахунок відповідних місцевих бюджетів  за рахунок відповідної додаткової дотації з державного бюджету</t>
  </si>
  <si>
    <t xml:space="preserve">          Додаток 1</t>
  </si>
  <si>
    <t>до рішення № 311                                          14 сесії  Станіславчицької                                         сільської ради 8 скликання</t>
  </si>
  <si>
    <t>Акцизний податок з реалізації 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</si>
  <si>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суб"єктами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</si>
  <si>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від   16  грудня  2022 року  </t>
  </si>
  <si>
    <t xml:space="preserve">Доходи місцевого бюджету на 2023 рік </t>
  </si>
  <si>
    <t>до рішення № 485                                          22 сесії  8 скликання    Станіславчицької сільської ради</t>
  </si>
  <si>
    <t xml:space="preserve">          Додаток № 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</si>
</sst>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i/>
      <sz val="18"/>
      <name val="Times New Roman Cyr"/>
      <family val="0"/>
    </font>
    <font>
      <b/>
      <i/>
      <sz val="14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53" applyFont="1" applyFill="1" applyProtection="1">
      <alignment/>
      <protection/>
    </xf>
    <xf numFmtId="0" fontId="6" fillId="0" borderId="0" xfId="53" applyFont="1" applyFill="1" applyProtection="1">
      <alignment/>
      <protection/>
    </xf>
    <xf numFmtId="0" fontId="7" fillId="0" borderId="0" xfId="53" applyFont="1" applyFill="1" applyAlignment="1" applyProtection="1">
      <alignment/>
      <protection/>
    </xf>
    <xf numFmtId="0" fontId="7" fillId="0" borderId="0" xfId="53" applyFont="1" applyFill="1" applyAlignment="1" applyProtection="1">
      <alignment/>
      <protection/>
    </xf>
    <xf numFmtId="0" fontId="10" fillId="0" borderId="0" xfId="53" applyFont="1" applyFill="1" applyAlignment="1" applyProtection="1">
      <alignment/>
      <protection/>
    </xf>
    <xf numFmtId="0" fontId="4" fillId="0" borderId="0" xfId="53" applyFont="1" applyFill="1" applyProtection="1">
      <alignment/>
      <protection/>
    </xf>
    <xf numFmtId="0" fontId="10" fillId="0" borderId="0" xfId="53" applyFont="1" applyFill="1" applyProtection="1">
      <alignment/>
      <protection/>
    </xf>
    <xf numFmtId="183" fontId="15" fillId="0" borderId="10" xfId="0" applyNumberFormat="1" applyFont="1" applyFill="1" applyBorder="1" applyAlignment="1">
      <alignment horizontal="left" vertical="center" wrapText="1"/>
    </xf>
    <xf numFmtId="0" fontId="10" fillId="0" borderId="0" xfId="53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53" applyFont="1" applyFill="1" applyAlignment="1" applyProtection="1">
      <alignment/>
      <protection/>
    </xf>
    <xf numFmtId="0" fontId="6" fillId="0" borderId="0" xfId="53" applyFont="1" applyFill="1" applyAlignment="1" applyProtection="1">
      <alignment/>
      <protection/>
    </xf>
    <xf numFmtId="0" fontId="10" fillId="0" borderId="0" xfId="53" applyFont="1" applyFill="1" applyAlignment="1" applyProtection="1">
      <alignment horizontal="right" vertical="center" wrapText="1"/>
      <protection/>
    </xf>
    <xf numFmtId="0" fontId="10" fillId="0" borderId="0" xfId="54" applyFont="1" applyFill="1" applyAlignment="1" applyProtection="1">
      <alignment horizontal="right"/>
      <protection/>
    </xf>
    <xf numFmtId="0" fontId="7" fillId="0" borderId="0" xfId="54" applyFont="1" applyFill="1" applyAlignment="1" applyProtection="1">
      <alignment/>
      <protection/>
    </xf>
    <xf numFmtId="0" fontId="10" fillId="0" borderId="0" xfId="54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left" vertical="center"/>
      <protection/>
    </xf>
    <xf numFmtId="0" fontId="4" fillId="0" borderId="0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/>
    </xf>
    <xf numFmtId="191" fontId="15" fillId="0" borderId="10" xfId="53" applyNumberFormat="1" applyFont="1" applyFill="1" applyBorder="1" applyAlignment="1" applyProtection="1">
      <alignment horizontal="center" vertical="center"/>
      <protection locked="0"/>
    </xf>
    <xf numFmtId="191" fontId="12" fillId="0" borderId="10" xfId="53" applyNumberFormat="1" applyFont="1" applyFill="1" applyBorder="1" applyAlignment="1" applyProtection="1">
      <alignment horizontal="center" vertical="center"/>
      <protection/>
    </xf>
    <xf numFmtId="191" fontId="12" fillId="0" borderId="10" xfId="53" applyNumberFormat="1" applyFont="1" applyFill="1" applyBorder="1" applyAlignment="1" applyProtection="1">
      <alignment horizontal="center" vertical="center"/>
      <protection locked="0"/>
    </xf>
    <xf numFmtId="191" fontId="18" fillId="0" borderId="0" xfId="53" applyNumberFormat="1" applyFont="1" applyFill="1" applyProtection="1">
      <alignment/>
      <protection/>
    </xf>
    <xf numFmtId="0" fontId="9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7" fillId="0" borderId="0" xfId="53" applyFont="1" applyFill="1" applyProtection="1">
      <alignment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 applyProtection="1">
      <alignment horizontal="center" vertical="center" wrapText="1"/>
      <protection/>
    </xf>
    <xf numFmtId="0" fontId="12" fillId="0" borderId="10" xfId="53" applyFont="1" applyFill="1" applyBorder="1" applyAlignment="1" applyProtection="1">
      <alignment horizontal="left" vertical="center" wrapText="1"/>
      <protection/>
    </xf>
    <xf numFmtId="191" fontId="12" fillId="0" borderId="10" xfId="53" applyNumberFormat="1" applyFont="1" applyFill="1" applyBorder="1" applyAlignment="1" applyProtection="1">
      <alignment horizontal="center" vertical="center"/>
      <protection locked="0"/>
    </xf>
    <xf numFmtId="0" fontId="15" fillId="0" borderId="10" xfId="53" applyFont="1" applyFill="1" applyBorder="1" applyAlignment="1" applyProtection="1">
      <alignment vertical="center" wrapText="1"/>
      <protection/>
    </xf>
    <xf numFmtId="0" fontId="16" fillId="0" borderId="10" xfId="53" applyFont="1" applyFill="1" applyBorder="1" applyAlignment="1" applyProtection="1">
      <alignment vertical="center" wrapText="1"/>
      <protection/>
    </xf>
    <xf numFmtId="191" fontId="17" fillId="0" borderId="10" xfId="53" applyNumberFormat="1" applyFont="1" applyFill="1" applyBorder="1" applyAlignment="1" applyProtection="1">
      <alignment horizontal="center" vertical="center"/>
      <protection/>
    </xf>
    <xf numFmtId="191" fontId="15" fillId="0" borderId="10" xfId="53" applyNumberFormat="1" applyFont="1" applyFill="1" applyBorder="1" applyAlignment="1" applyProtection="1">
      <alignment horizontal="center" vertical="center"/>
      <protection/>
    </xf>
    <xf numFmtId="0" fontId="12" fillId="0" borderId="10" xfId="53" applyFont="1" applyFill="1" applyBorder="1" applyAlignment="1" applyProtection="1">
      <alignment vertical="center" wrapText="1"/>
      <protection/>
    </xf>
    <xf numFmtId="183" fontId="12" fillId="0" borderId="10" xfId="0" applyNumberFormat="1" applyFont="1" applyFill="1" applyBorder="1" applyAlignment="1">
      <alignment horizontal="left" vertical="center" wrapText="1"/>
    </xf>
    <xf numFmtId="1" fontId="15" fillId="0" borderId="10" xfId="53" applyNumberFormat="1" applyFont="1" applyFill="1" applyBorder="1" applyAlignment="1" applyProtection="1">
      <alignment horizontal="center" vertical="center"/>
      <protection/>
    </xf>
    <xf numFmtId="1" fontId="12" fillId="0" borderId="10" xfId="53" applyNumberFormat="1" applyFont="1" applyFill="1" applyBorder="1" applyAlignment="1" applyProtection="1">
      <alignment horizontal="center" vertical="center"/>
      <protection locked="0"/>
    </xf>
    <xf numFmtId="1" fontId="12" fillId="0" borderId="10" xfId="53" applyNumberFormat="1" applyFont="1" applyFill="1" applyBorder="1" applyAlignment="1" applyProtection="1">
      <alignment horizontal="center" vertical="center"/>
      <protection/>
    </xf>
    <xf numFmtId="1" fontId="12" fillId="0" borderId="10" xfId="53" applyNumberFormat="1" applyFont="1" applyFill="1" applyBorder="1" applyAlignment="1" applyProtection="1">
      <alignment horizontal="center" vertical="center"/>
      <protection/>
    </xf>
    <xf numFmtId="1" fontId="15" fillId="0" borderId="10" xfId="53" applyNumberFormat="1" applyFont="1" applyFill="1" applyBorder="1" applyAlignment="1" applyProtection="1">
      <alignment horizontal="center" vertical="center"/>
      <protection locked="0"/>
    </xf>
    <xf numFmtId="1" fontId="15" fillId="0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53" applyNumberFormat="1" applyFont="1" applyFill="1" applyBorder="1" applyAlignment="1" applyProtection="1">
      <alignment horizontal="center" vertical="center"/>
      <protection locked="0"/>
    </xf>
    <xf numFmtId="1" fontId="17" fillId="0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53" applyNumberFormat="1" applyFont="1" applyFill="1" applyBorder="1" applyAlignment="1" applyProtection="1">
      <alignment horizontal="center" vertical="center"/>
      <protection locked="0"/>
    </xf>
    <xf numFmtId="1" fontId="12" fillId="0" borderId="10" xfId="53" applyNumberFormat="1" applyFont="1" applyFill="1" applyBorder="1" applyAlignment="1" applyProtection="1">
      <alignment horizontal="center" vertical="center"/>
      <protection locked="0"/>
    </xf>
    <xf numFmtId="1" fontId="15" fillId="0" borderId="10" xfId="53" applyNumberFormat="1" applyFont="1" applyFill="1" applyBorder="1" applyAlignment="1" applyProtection="1">
      <alignment horizontal="center" vertical="center"/>
      <protection locked="0"/>
    </xf>
    <xf numFmtId="1" fontId="12" fillId="0" borderId="10" xfId="53" applyNumberFormat="1" applyFont="1" applyFill="1" applyBorder="1" applyAlignment="1" applyProtection="1">
      <alignment horizontal="right" vertical="center"/>
      <protection/>
    </xf>
    <xf numFmtId="0" fontId="16" fillId="0" borderId="10" xfId="53" applyFont="1" applyFill="1" applyBorder="1" applyAlignment="1" applyProtection="1">
      <alignment horizontal="left" vertical="center" wrapText="1"/>
      <protection/>
    </xf>
    <xf numFmtId="1" fontId="16" fillId="0" borderId="10" xfId="53" applyNumberFormat="1" applyFont="1" applyFill="1" applyBorder="1" applyAlignment="1" applyProtection="1">
      <alignment horizontal="center" vertical="center"/>
      <protection/>
    </xf>
    <xf numFmtId="0" fontId="10" fillId="0" borderId="0" xfId="53" applyFont="1" applyFill="1" applyAlignment="1" applyProtection="1">
      <alignment horizontal="center"/>
      <protection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9" fillId="0" borderId="10" xfId="53" applyFont="1" applyFill="1" applyBorder="1" applyAlignment="1" applyProtection="1">
      <alignment/>
      <protection/>
    </xf>
    <xf numFmtId="0" fontId="12" fillId="0" borderId="10" xfId="53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53" applyNumberFormat="1" applyFont="1" applyFill="1" applyBorder="1" applyAlignment="1" applyProtection="1">
      <alignment horizontal="center" vertical="center"/>
      <protection/>
    </xf>
    <xf numFmtId="1" fontId="21" fillId="0" borderId="10" xfId="53" applyNumberFormat="1" applyFont="1" applyFill="1" applyBorder="1" applyAlignment="1" applyProtection="1">
      <alignment horizontal="center" vertical="center"/>
      <protection/>
    </xf>
    <xf numFmtId="0" fontId="17" fillId="0" borderId="10" xfId="53" applyFont="1" applyFill="1" applyBorder="1" applyAlignment="1" applyProtection="1">
      <alignment vertical="center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1" fontId="17" fillId="0" borderId="10" xfId="53" applyNumberFormat="1" applyFont="1" applyFill="1" applyBorder="1" applyAlignment="1" applyProtection="1">
      <alignment horizontal="center" vertical="center"/>
      <protection locked="0"/>
    </xf>
    <xf numFmtId="0" fontId="17" fillId="0" borderId="10" xfId="53" applyFont="1" applyFill="1" applyBorder="1" applyAlignment="1" applyProtection="1">
      <alignment horizontal="right" vertical="center"/>
      <protection/>
    </xf>
    <xf numFmtId="1" fontId="17" fillId="0" borderId="10" xfId="53" applyNumberFormat="1" applyFont="1" applyFill="1" applyBorder="1" applyAlignment="1" applyProtection="1">
      <alignment horizontal="center" vertical="center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0" fontId="17" fillId="0" borderId="10" xfId="53" applyFont="1" applyFill="1" applyBorder="1" applyAlignment="1" applyProtection="1">
      <alignment horizontal="right" vertical="center"/>
      <protection/>
    </xf>
    <xf numFmtId="0" fontId="16" fillId="0" borderId="10" xfId="53" applyFont="1" applyFill="1" applyBorder="1" applyAlignment="1" applyProtection="1">
      <alignment horizontal="right" vertical="center"/>
      <protection/>
    </xf>
    <xf numFmtId="0" fontId="10" fillId="0" borderId="0" xfId="53" applyFont="1" applyFill="1" applyAlignment="1" applyProtection="1">
      <alignment horizontal="center" vertical="center" wrapText="1"/>
      <protection/>
    </xf>
    <xf numFmtId="0" fontId="25" fillId="0" borderId="0" xfId="53" applyFont="1" applyFill="1" applyProtection="1">
      <alignment/>
      <protection/>
    </xf>
    <xf numFmtId="0" fontId="26" fillId="0" borderId="0" xfId="53" applyFont="1" applyFill="1" applyProtection="1">
      <alignment/>
      <protection/>
    </xf>
    <xf numFmtId="0" fontId="12" fillId="0" borderId="10" xfId="53" applyFont="1" applyFill="1" applyBorder="1" applyAlignment="1" applyProtection="1">
      <alignment vertical="center"/>
      <protection/>
    </xf>
    <xf numFmtId="0" fontId="17" fillId="0" borderId="10" xfId="53" applyFont="1" applyFill="1" applyBorder="1" applyAlignment="1" applyProtection="1">
      <alignment vertical="center"/>
      <protection/>
    </xf>
    <xf numFmtId="1" fontId="19" fillId="0" borderId="10" xfId="53" applyNumberFormat="1" applyFont="1" applyFill="1" applyBorder="1" applyAlignment="1" applyProtection="1">
      <alignment vertical="center" wrapText="1"/>
      <protection/>
    </xf>
    <xf numFmtId="0" fontId="22" fillId="0" borderId="10" xfId="53" applyFont="1" applyFill="1" applyBorder="1" applyAlignment="1" applyProtection="1">
      <alignment vertical="center"/>
      <protection/>
    </xf>
    <xf numFmtId="0" fontId="16" fillId="0" borderId="10" xfId="53" applyFont="1" applyFill="1" applyBorder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vertical="center"/>
      <protection/>
    </xf>
    <xf numFmtId="0" fontId="12" fillId="0" borderId="10" xfId="53" applyFont="1" applyFill="1" applyBorder="1" applyAlignment="1" applyProtection="1">
      <alignment vertical="center"/>
      <protection/>
    </xf>
    <xf numFmtId="0" fontId="12" fillId="0" borderId="10" xfId="53" applyFont="1" applyFill="1" applyBorder="1" applyAlignment="1" applyProtection="1">
      <alignment vertical="center" wrapText="1"/>
      <protection/>
    </xf>
    <xf numFmtId="1" fontId="14" fillId="0" borderId="10" xfId="53" applyNumberFormat="1" applyFont="1" applyFill="1" applyBorder="1" applyAlignment="1" applyProtection="1">
      <alignment horizontal="center" vertical="center"/>
      <protection/>
    </xf>
    <xf numFmtId="183" fontId="2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1" fontId="19" fillId="0" borderId="10" xfId="53" applyNumberFormat="1" applyFont="1" applyFill="1" applyBorder="1" applyAlignment="1" applyProtection="1">
      <alignment horizontal="right" vertical="center" wrapText="1"/>
      <protection/>
    </xf>
    <xf numFmtId="0" fontId="12" fillId="0" borderId="10" xfId="53" applyFont="1" applyFill="1" applyBorder="1" applyAlignment="1" applyProtection="1">
      <alignment horizontal="center" vertical="center"/>
      <protection/>
    </xf>
    <xf numFmtId="0" fontId="15" fillId="0" borderId="10" xfId="53" applyFont="1" applyFill="1" applyBorder="1" applyAlignment="1" applyProtection="1">
      <alignment vertical="center"/>
      <protection/>
    </xf>
    <xf numFmtId="0" fontId="15" fillId="0" borderId="10" xfId="53" applyFont="1" applyFill="1" applyBorder="1" applyAlignment="1" applyProtection="1">
      <alignment horizontal="left" vertical="center" wrapText="1"/>
      <protection/>
    </xf>
    <xf numFmtId="0" fontId="17" fillId="0" borderId="10" xfId="53" applyFont="1" applyFill="1" applyBorder="1" applyAlignment="1" applyProtection="1">
      <alignment horizontal="center" vertical="center"/>
      <protection/>
    </xf>
    <xf numFmtId="0" fontId="12" fillId="0" borderId="10" xfId="53" applyFont="1" applyFill="1" applyBorder="1" applyAlignment="1" applyProtection="1">
      <alignment horizontal="left" vertical="center"/>
      <protection/>
    </xf>
    <xf numFmtId="0" fontId="17" fillId="0" borderId="10" xfId="53" applyFont="1" applyFill="1" applyBorder="1" applyAlignment="1" applyProtection="1">
      <alignment horizontal="left" vertical="center"/>
      <protection/>
    </xf>
    <xf numFmtId="0" fontId="12" fillId="0" borderId="10" xfId="53" applyFont="1" applyFill="1" applyBorder="1" applyAlignment="1" applyProtection="1">
      <alignment horizontal="left" vertical="center" wrapText="1"/>
      <protection/>
    </xf>
    <xf numFmtId="0" fontId="12" fillId="0" borderId="10" xfId="53" applyFont="1" applyFill="1" applyBorder="1" applyAlignment="1" applyProtection="1">
      <alignment horizontal="left" vertical="center"/>
      <protection/>
    </xf>
    <xf numFmtId="0" fontId="16" fillId="0" borderId="10" xfId="53" applyFont="1" applyFill="1" applyBorder="1" applyAlignment="1" applyProtection="1">
      <alignment horizontal="right" vertical="center"/>
      <protection/>
    </xf>
    <xf numFmtId="1" fontId="30" fillId="0" borderId="10" xfId="53" applyNumberFormat="1" applyFont="1" applyFill="1" applyBorder="1" applyAlignment="1" applyProtection="1">
      <alignment vertical="center" wrapText="1"/>
      <protection/>
    </xf>
    <xf numFmtId="0" fontId="22" fillId="0" borderId="1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1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4" fillId="0" borderId="0" xfId="53" applyFont="1" applyFill="1" applyAlignment="1" applyProtection="1">
      <alignment horizontal="center" vertical="center" wrapText="1"/>
      <protection/>
    </xf>
    <xf numFmtId="0" fontId="28" fillId="0" borderId="0" xfId="53" applyFont="1" applyFill="1" applyAlignment="1" applyProtection="1">
      <alignment horizontal="center"/>
      <protection/>
    </xf>
    <xf numFmtId="0" fontId="27" fillId="0" borderId="0" xfId="0" applyFont="1" applyAlignment="1">
      <alignment horizontal="left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showZeros="0" tabSelected="1" zoomScale="75" zoomScaleNormal="75" zoomScalePageLayoutView="0" workbookViewId="0" topLeftCell="A60">
      <selection activeCell="D83" sqref="D83"/>
    </sheetView>
  </sheetViews>
  <sheetFormatPr defaultColWidth="9.00390625" defaultRowHeight="12.75"/>
  <cols>
    <col min="1" max="1" width="15.625" style="2" customWidth="1"/>
    <col min="2" max="2" width="91.125" style="2" customWidth="1"/>
    <col min="3" max="3" width="19.625" style="2" customWidth="1"/>
    <col min="4" max="4" width="20.375" style="2" customWidth="1"/>
    <col min="5" max="6" width="13.75390625" style="2" customWidth="1"/>
    <col min="7" max="7" width="9.125" style="2" customWidth="1"/>
    <col min="8" max="8" width="13.25390625" style="2" bestFit="1" customWidth="1"/>
    <col min="9" max="9" width="9.875" style="2" bestFit="1" customWidth="1"/>
    <col min="10" max="10" width="9.125" style="2" customWidth="1"/>
    <col min="11" max="11" width="9.875" style="2" bestFit="1" customWidth="1"/>
    <col min="12" max="16384" width="9.125" style="2" customWidth="1"/>
  </cols>
  <sheetData>
    <row r="1" spans="4:5" ht="25.5" customHeight="1">
      <c r="D1" s="103"/>
      <c r="E1" s="103"/>
    </row>
    <row r="2" spans="1:8" s="13" customFormat="1" ht="21.75" customHeight="1">
      <c r="A2" s="9"/>
      <c r="B2" s="52"/>
      <c r="C2" s="52"/>
      <c r="D2" s="99"/>
      <c r="E2" s="100" t="s">
        <v>100</v>
      </c>
      <c r="F2" s="100"/>
      <c r="G2" s="12"/>
      <c r="H2" s="12"/>
    </row>
    <row r="3" spans="1:8" s="4" customFormat="1" ht="60" customHeight="1">
      <c r="A3" s="14"/>
      <c r="B3" s="68"/>
      <c r="C3" s="68"/>
      <c r="D3" s="101" t="s">
        <v>99</v>
      </c>
      <c r="E3" s="101"/>
      <c r="F3" s="101"/>
      <c r="G3" s="5"/>
      <c r="H3" s="5"/>
    </row>
    <row r="4" spans="1:8" s="4" customFormat="1" ht="15.75" customHeight="1">
      <c r="A4" s="14"/>
      <c r="B4" s="14" t="s">
        <v>28</v>
      </c>
      <c r="C4" s="14"/>
      <c r="D4" s="100" t="s">
        <v>97</v>
      </c>
      <c r="E4" s="100"/>
      <c r="F4" s="100"/>
      <c r="G4" s="5"/>
      <c r="H4" s="5"/>
    </row>
    <row r="5" spans="1:8" s="16" customFormat="1" ht="15.75" customHeight="1" hidden="1">
      <c r="A5" s="15"/>
      <c r="B5" s="15"/>
      <c r="C5" s="15"/>
      <c r="E5" s="11"/>
      <c r="F5" s="10"/>
      <c r="G5" s="17"/>
      <c r="H5" s="17"/>
    </row>
    <row r="6" spans="1:8" s="3" customFormat="1" ht="24" customHeight="1">
      <c r="A6" s="102" t="s">
        <v>98</v>
      </c>
      <c r="B6" s="102"/>
      <c r="C6" s="102"/>
      <c r="D6" s="102"/>
      <c r="E6" s="102"/>
      <c r="F6" s="95"/>
      <c r="G6" s="5"/>
      <c r="H6" s="5"/>
    </row>
    <row r="7" spans="1:8" ht="13.5" customHeight="1">
      <c r="A7" s="6"/>
      <c r="B7" s="18"/>
      <c r="C7" s="18"/>
      <c r="D7" s="6"/>
      <c r="E7" s="6"/>
      <c r="F7" s="6" t="s">
        <v>91</v>
      </c>
      <c r="G7" s="6"/>
      <c r="H7" s="6"/>
    </row>
    <row r="8" spans="1:8" ht="20.25" customHeight="1">
      <c r="A8" s="107" t="s">
        <v>10</v>
      </c>
      <c r="B8" s="109" t="s">
        <v>12</v>
      </c>
      <c r="C8" s="105" t="s">
        <v>11</v>
      </c>
      <c r="D8" s="110" t="s">
        <v>0</v>
      </c>
      <c r="E8" s="110" t="s">
        <v>1</v>
      </c>
      <c r="F8" s="110"/>
      <c r="G8" s="6"/>
      <c r="H8" s="6"/>
    </row>
    <row r="9" spans="1:8" ht="20.25" customHeight="1">
      <c r="A9" s="108"/>
      <c r="B9" s="109"/>
      <c r="C9" s="106"/>
      <c r="D9" s="111"/>
      <c r="E9" s="112" t="s">
        <v>17</v>
      </c>
      <c r="F9" s="114" t="s">
        <v>16</v>
      </c>
      <c r="G9" s="6"/>
      <c r="H9" s="6"/>
    </row>
    <row r="10" spans="1:8" s="1" customFormat="1" ht="22.5" customHeight="1">
      <c r="A10" s="108"/>
      <c r="B10" s="109"/>
      <c r="C10" s="106"/>
      <c r="D10" s="111"/>
      <c r="E10" s="113"/>
      <c r="F10" s="114"/>
      <c r="G10" s="7"/>
      <c r="H10" s="7"/>
    </row>
    <row r="11" spans="1:8" s="26" customFormat="1" ht="27" customHeight="1">
      <c r="A11" s="88">
        <v>10000000</v>
      </c>
      <c r="B11" s="29" t="s">
        <v>3</v>
      </c>
      <c r="C11" s="41">
        <f>E11+D11</f>
        <v>26976800</v>
      </c>
      <c r="D11" s="41">
        <f>D12+D19+D27+D31</f>
        <v>26974300</v>
      </c>
      <c r="E11" s="49">
        <f>E12+E19+E45</f>
        <v>2500</v>
      </c>
      <c r="F11" s="49"/>
      <c r="G11" s="25"/>
      <c r="H11" s="25"/>
    </row>
    <row r="12" spans="1:8" s="26" customFormat="1" ht="37.5" customHeight="1">
      <c r="A12" s="88" t="s">
        <v>58</v>
      </c>
      <c r="B12" s="30" t="s">
        <v>21</v>
      </c>
      <c r="C12" s="41">
        <f aca="true" t="shared" si="0" ref="C12:C87">E12+D12</f>
        <v>15380300</v>
      </c>
      <c r="D12" s="39">
        <f>D13+D17</f>
        <v>15380300</v>
      </c>
      <c r="E12" s="39"/>
      <c r="F12" s="42"/>
      <c r="G12" s="25"/>
      <c r="H12" s="25"/>
    </row>
    <row r="13" spans="1:8" ht="19.5">
      <c r="A13" s="89">
        <v>11010000</v>
      </c>
      <c r="B13" s="60" t="s">
        <v>43</v>
      </c>
      <c r="C13" s="41">
        <f t="shared" si="0"/>
        <v>15375100</v>
      </c>
      <c r="D13" s="62">
        <f>D14+D15+D16</f>
        <v>15375100</v>
      </c>
      <c r="E13" s="62"/>
      <c r="F13" s="62"/>
      <c r="G13" s="6"/>
      <c r="H13" s="6"/>
    </row>
    <row r="14" spans="1:8" ht="37.5">
      <c r="A14" s="73">
        <v>11010100</v>
      </c>
      <c r="B14" s="33" t="s">
        <v>33</v>
      </c>
      <c r="C14" s="38">
        <f t="shared" si="0"/>
        <v>9500100</v>
      </c>
      <c r="D14" s="44">
        <v>9500100</v>
      </c>
      <c r="E14" s="42"/>
      <c r="F14" s="42"/>
      <c r="G14" s="6"/>
      <c r="H14" s="6"/>
    </row>
    <row r="15" spans="1:8" ht="40.5" customHeight="1">
      <c r="A15" s="73">
        <v>11010400</v>
      </c>
      <c r="B15" s="33" t="s">
        <v>38</v>
      </c>
      <c r="C15" s="38">
        <f t="shared" si="0"/>
        <v>5755000</v>
      </c>
      <c r="D15" s="44">
        <v>5755000</v>
      </c>
      <c r="E15" s="42"/>
      <c r="F15" s="42"/>
      <c r="G15" s="6"/>
      <c r="H15" s="6"/>
    </row>
    <row r="16" spans="1:8" ht="40.5" customHeight="1">
      <c r="A16" s="73">
        <v>11010500</v>
      </c>
      <c r="B16" s="33" t="s">
        <v>34</v>
      </c>
      <c r="C16" s="38">
        <f t="shared" si="0"/>
        <v>120000</v>
      </c>
      <c r="D16" s="44">
        <v>120000</v>
      </c>
      <c r="E16" s="42"/>
      <c r="F16" s="42"/>
      <c r="G16" s="6"/>
      <c r="H16" s="6"/>
    </row>
    <row r="17" spans="1:8" ht="24" customHeight="1">
      <c r="A17" s="87">
        <v>11020000</v>
      </c>
      <c r="B17" s="60" t="s">
        <v>9</v>
      </c>
      <c r="C17" s="41">
        <f t="shared" si="0"/>
        <v>5200</v>
      </c>
      <c r="D17" s="39">
        <f>D18</f>
        <v>5200</v>
      </c>
      <c r="E17" s="42"/>
      <c r="F17" s="42"/>
      <c r="G17" s="6"/>
      <c r="H17" s="6"/>
    </row>
    <row r="18" spans="1:8" ht="39" customHeight="1">
      <c r="A18" s="73">
        <v>11020200</v>
      </c>
      <c r="B18" s="33" t="s">
        <v>44</v>
      </c>
      <c r="C18" s="38">
        <f t="shared" si="0"/>
        <v>5200</v>
      </c>
      <c r="D18" s="44">
        <v>5200</v>
      </c>
      <c r="E18" s="21"/>
      <c r="F18" s="21"/>
      <c r="G18" s="6"/>
      <c r="H18" s="6"/>
    </row>
    <row r="19" spans="1:8" ht="24.75" customHeight="1">
      <c r="A19" s="84">
        <v>13000000</v>
      </c>
      <c r="B19" s="30" t="s">
        <v>56</v>
      </c>
      <c r="C19" s="41">
        <f t="shared" si="0"/>
        <v>132800</v>
      </c>
      <c r="D19" s="39">
        <f>D20+D23+D25</f>
        <v>132800</v>
      </c>
      <c r="E19" s="31"/>
      <c r="F19" s="21"/>
      <c r="G19" s="6"/>
      <c r="H19" s="6"/>
    </row>
    <row r="20" spans="1:8" ht="24.75" customHeight="1">
      <c r="A20" s="87">
        <v>13010000</v>
      </c>
      <c r="B20" s="65" t="s">
        <v>57</v>
      </c>
      <c r="C20" s="41">
        <f t="shared" si="0"/>
        <v>132000</v>
      </c>
      <c r="D20" s="62">
        <f>D21+D22</f>
        <v>132000</v>
      </c>
      <c r="E20" s="31"/>
      <c r="F20" s="21"/>
      <c r="G20" s="6"/>
      <c r="H20" s="6"/>
    </row>
    <row r="21" spans="1:8" ht="41.25" customHeight="1">
      <c r="A21" s="75">
        <v>13010100</v>
      </c>
      <c r="B21" s="50" t="s">
        <v>52</v>
      </c>
      <c r="C21" s="41">
        <f t="shared" si="0"/>
        <v>130000</v>
      </c>
      <c r="D21" s="44">
        <v>130000</v>
      </c>
      <c r="E21" s="31"/>
      <c r="F21" s="21"/>
      <c r="G21" s="6"/>
      <c r="H21" s="6"/>
    </row>
    <row r="22" spans="1:8" ht="39.75" customHeight="1">
      <c r="A22" s="75">
        <v>13010200</v>
      </c>
      <c r="B22" s="50" t="s">
        <v>52</v>
      </c>
      <c r="C22" s="41">
        <f t="shared" si="0"/>
        <v>2000</v>
      </c>
      <c r="D22" s="44">
        <v>2000</v>
      </c>
      <c r="E22" s="31"/>
      <c r="F22" s="21"/>
      <c r="G22" s="6"/>
      <c r="H22" s="6"/>
    </row>
    <row r="23" spans="1:8" ht="39.75" customHeight="1">
      <c r="A23" s="89">
        <v>13030000</v>
      </c>
      <c r="B23" s="65" t="s">
        <v>59</v>
      </c>
      <c r="C23" s="41">
        <f t="shared" si="0"/>
        <v>500</v>
      </c>
      <c r="D23" s="62">
        <f>D24</f>
        <v>500</v>
      </c>
      <c r="E23" s="31"/>
      <c r="F23" s="31"/>
      <c r="G23" s="6"/>
      <c r="H23" s="6"/>
    </row>
    <row r="24" spans="1:8" ht="39.75" customHeight="1">
      <c r="A24" s="75">
        <v>13030100</v>
      </c>
      <c r="B24" s="50" t="s">
        <v>60</v>
      </c>
      <c r="C24" s="41">
        <f t="shared" si="0"/>
        <v>500</v>
      </c>
      <c r="D24" s="44">
        <v>500</v>
      </c>
      <c r="E24" s="31"/>
      <c r="F24" s="21"/>
      <c r="G24" s="6"/>
      <c r="H24" s="6"/>
    </row>
    <row r="25" spans="1:8" ht="24.75" customHeight="1">
      <c r="A25" s="89">
        <v>13040000</v>
      </c>
      <c r="B25" s="65" t="s">
        <v>61</v>
      </c>
      <c r="C25" s="40">
        <f t="shared" si="0"/>
        <v>300</v>
      </c>
      <c r="D25" s="62">
        <f>D26</f>
        <v>300</v>
      </c>
      <c r="E25" s="31"/>
      <c r="F25" s="31"/>
      <c r="G25" s="6"/>
      <c r="H25" s="6"/>
    </row>
    <row r="26" spans="1:8" ht="39.75" customHeight="1">
      <c r="A26" s="75">
        <v>13040100</v>
      </c>
      <c r="B26" s="50" t="s">
        <v>62</v>
      </c>
      <c r="C26" s="41">
        <f t="shared" si="0"/>
        <v>300</v>
      </c>
      <c r="D26" s="44">
        <v>300</v>
      </c>
      <c r="E26" s="31"/>
      <c r="F26" s="21"/>
      <c r="G26" s="6"/>
      <c r="H26" s="6"/>
    </row>
    <row r="27" spans="1:8" ht="23.25" customHeight="1">
      <c r="A27" s="91">
        <v>14000000</v>
      </c>
      <c r="B27" s="90" t="s">
        <v>63</v>
      </c>
      <c r="C27" s="41">
        <f t="shared" si="0"/>
        <v>114700</v>
      </c>
      <c r="D27" s="39">
        <f>D28</f>
        <v>114700</v>
      </c>
      <c r="E27" s="31"/>
      <c r="F27" s="21"/>
      <c r="G27" s="6"/>
      <c r="H27" s="6"/>
    </row>
    <row r="28" spans="1:8" ht="39.75" customHeight="1">
      <c r="A28" s="72">
        <v>14040000</v>
      </c>
      <c r="B28" s="65" t="s">
        <v>64</v>
      </c>
      <c r="C28" s="40">
        <f t="shared" si="0"/>
        <v>114700</v>
      </c>
      <c r="D28" s="62">
        <f>D29+D30</f>
        <v>114700</v>
      </c>
      <c r="E28" s="31"/>
      <c r="F28" s="31"/>
      <c r="G28" s="6"/>
      <c r="H28" s="6"/>
    </row>
    <row r="29" spans="1:8" ht="99.75" customHeight="1">
      <c r="A29" s="75">
        <v>14040100</v>
      </c>
      <c r="B29" s="50" t="s">
        <v>95</v>
      </c>
      <c r="C29" s="41">
        <f t="shared" si="0"/>
        <v>33000</v>
      </c>
      <c r="D29" s="44">
        <v>33000</v>
      </c>
      <c r="E29" s="31"/>
      <c r="F29" s="21"/>
      <c r="G29" s="6"/>
      <c r="H29" s="6"/>
    </row>
    <row r="30" spans="1:8" ht="75" customHeight="1">
      <c r="A30" s="75">
        <v>14040200</v>
      </c>
      <c r="B30" s="50" t="s">
        <v>96</v>
      </c>
      <c r="C30" s="41">
        <f t="shared" si="0"/>
        <v>81700</v>
      </c>
      <c r="D30" s="44">
        <v>81700</v>
      </c>
      <c r="E30" s="31"/>
      <c r="F30" s="21"/>
      <c r="G30" s="6"/>
      <c r="H30" s="6"/>
    </row>
    <row r="31" spans="1:8" ht="39.75" customHeight="1">
      <c r="A31" s="91">
        <v>18000000</v>
      </c>
      <c r="B31" s="90" t="s">
        <v>65</v>
      </c>
      <c r="C31" s="41">
        <f t="shared" si="0"/>
        <v>11346500</v>
      </c>
      <c r="D31" s="39">
        <f>D32+D41</f>
        <v>11346500</v>
      </c>
      <c r="E31" s="31"/>
      <c r="F31" s="21"/>
      <c r="G31" s="6"/>
      <c r="H31" s="6"/>
    </row>
    <row r="32" spans="1:8" ht="24.75" customHeight="1">
      <c r="A32" s="72">
        <v>18010000</v>
      </c>
      <c r="B32" s="65" t="s">
        <v>66</v>
      </c>
      <c r="C32" s="40">
        <f t="shared" si="0"/>
        <v>7240500</v>
      </c>
      <c r="D32" s="62">
        <f>D33+D34+D35+D36+D37+D38+D39+D40</f>
        <v>7240500</v>
      </c>
      <c r="E32" s="31"/>
      <c r="F32" s="21"/>
      <c r="G32" s="6"/>
      <c r="H32" s="6"/>
    </row>
    <row r="33" spans="1:8" ht="39.75" customHeight="1">
      <c r="A33" s="75">
        <v>18010200</v>
      </c>
      <c r="B33" s="50" t="s">
        <v>67</v>
      </c>
      <c r="C33" s="41">
        <f t="shared" si="0"/>
        <v>27500</v>
      </c>
      <c r="D33" s="44">
        <v>27500</v>
      </c>
      <c r="E33" s="31"/>
      <c r="F33" s="21"/>
      <c r="G33" s="6"/>
      <c r="H33" s="6"/>
    </row>
    <row r="34" spans="1:8" ht="39.75" customHeight="1">
      <c r="A34" s="75">
        <v>18010300</v>
      </c>
      <c r="B34" s="50" t="s">
        <v>68</v>
      </c>
      <c r="C34" s="41">
        <f t="shared" si="0"/>
        <v>140000</v>
      </c>
      <c r="D34" s="44">
        <v>140000</v>
      </c>
      <c r="E34" s="31"/>
      <c r="F34" s="21"/>
      <c r="G34" s="6"/>
      <c r="H34" s="6"/>
    </row>
    <row r="35" spans="1:8" ht="39.75" customHeight="1">
      <c r="A35" s="75">
        <v>18010400</v>
      </c>
      <c r="B35" s="50" t="s">
        <v>69</v>
      </c>
      <c r="C35" s="41">
        <f t="shared" si="0"/>
        <v>58000</v>
      </c>
      <c r="D35" s="44">
        <v>58000</v>
      </c>
      <c r="E35" s="31"/>
      <c r="F35" s="21"/>
      <c r="G35" s="6"/>
      <c r="H35" s="6"/>
    </row>
    <row r="36" spans="1:8" ht="23.25" customHeight="1">
      <c r="A36" s="75">
        <v>18010500</v>
      </c>
      <c r="B36" s="50" t="s">
        <v>70</v>
      </c>
      <c r="C36" s="41">
        <f t="shared" si="0"/>
        <v>210000</v>
      </c>
      <c r="D36" s="44">
        <v>210000</v>
      </c>
      <c r="E36" s="31"/>
      <c r="F36" s="21"/>
      <c r="G36" s="6"/>
      <c r="H36" s="6"/>
    </row>
    <row r="37" spans="1:8" ht="22.5" customHeight="1">
      <c r="A37" s="75">
        <v>18010600</v>
      </c>
      <c r="B37" s="50" t="s">
        <v>71</v>
      </c>
      <c r="C37" s="41">
        <f t="shared" si="0"/>
        <v>5800000</v>
      </c>
      <c r="D37" s="44">
        <v>5800000</v>
      </c>
      <c r="E37" s="31"/>
      <c r="F37" s="21"/>
      <c r="G37" s="6"/>
      <c r="H37" s="6"/>
    </row>
    <row r="38" spans="1:8" ht="22.5" customHeight="1">
      <c r="A38" s="75">
        <v>18010700</v>
      </c>
      <c r="B38" s="50" t="s">
        <v>72</v>
      </c>
      <c r="C38" s="41">
        <f t="shared" si="0"/>
        <v>600000</v>
      </c>
      <c r="D38" s="44">
        <v>600000</v>
      </c>
      <c r="E38" s="31"/>
      <c r="F38" s="21"/>
      <c r="G38" s="6"/>
      <c r="H38" s="6"/>
    </row>
    <row r="39" spans="1:8" ht="21.75" customHeight="1">
      <c r="A39" s="75">
        <v>18010900</v>
      </c>
      <c r="B39" s="50" t="s">
        <v>73</v>
      </c>
      <c r="C39" s="41">
        <f t="shared" si="0"/>
        <v>405000</v>
      </c>
      <c r="D39" s="44">
        <v>405000</v>
      </c>
      <c r="E39" s="31"/>
      <c r="F39" s="21"/>
      <c r="G39" s="6"/>
      <c r="H39" s="6"/>
    </row>
    <row r="40" spans="1:8" ht="23.25" customHeight="1">
      <c r="A40" s="92">
        <v>18011000</v>
      </c>
      <c r="B40" s="50" t="s">
        <v>74</v>
      </c>
      <c r="C40" s="41">
        <f>E40+D40</f>
        <v>0</v>
      </c>
      <c r="D40" s="44"/>
      <c r="E40" s="31"/>
      <c r="F40" s="21"/>
      <c r="G40" s="6"/>
      <c r="H40" s="6"/>
    </row>
    <row r="41" spans="1:8" ht="23.25" customHeight="1">
      <c r="A41" s="72">
        <v>18050000</v>
      </c>
      <c r="B41" s="65" t="s">
        <v>75</v>
      </c>
      <c r="C41" s="41">
        <f>E41+D41</f>
        <v>4106000</v>
      </c>
      <c r="D41" s="62">
        <f>D42+D43+D44</f>
        <v>4106000</v>
      </c>
      <c r="E41" s="31"/>
      <c r="F41" s="31"/>
      <c r="G41" s="6"/>
      <c r="H41" s="6"/>
    </row>
    <row r="42" spans="1:8" ht="22.5" customHeight="1">
      <c r="A42" s="75">
        <v>18050300</v>
      </c>
      <c r="B42" s="50" t="s">
        <v>76</v>
      </c>
      <c r="C42" s="41">
        <f t="shared" si="0"/>
        <v>56000</v>
      </c>
      <c r="D42" s="44">
        <v>56000</v>
      </c>
      <c r="E42" s="31"/>
      <c r="F42" s="21"/>
      <c r="G42" s="6"/>
      <c r="H42" s="6"/>
    </row>
    <row r="43" spans="1:8" ht="25.5" customHeight="1">
      <c r="A43" s="75">
        <v>18050400</v>
      </c>
      <c r="B43" s="50" t="s">
        <v>77</v>
      </c>
      <c r="C43" s="41">
        <f t="shared" si="0"/>
        <v>1250000</v>
      </c>
      <c r="D43" s="44">
        <v>1250000</v>
      </c>
      <c r="E43" s="31"/>
      <c r="F43" s="21"/>
      <c r="G43" s="6"/>
      <c r="H43" s="6"/>
    </row>
    <row r="44" spans="1:8" ht="60.75" customHeight="1">
      <c r="A44" s="75">
        <v>18050500</v>
      </c>
      <c r="B44" s="50" t="s">
        <v>78</v>
      </c>
      <c r="C44" s="41">
        <f t="shared" si="0"/>
        <v>2800000</v>
      </c>
      <c r="D44" s="44">
        <v>2800000</v>
      </c>
      <c r="E44" s="31"/>
      <c r="F44" s="21"/>
      <c r="G44" s="6"/>
      <c r="H44" s="6"/>
    </row>
    <row r="45" spans="1:8" ht="27" customHeight="1">
      <c r="A45" s="77">
        <v>19000000</v>
      </c>
      <c r="B45" s="90" t="s">
        <v>79</v>
      </c>
      <c r="C45" s="41">
        <f>E45+D45</f>
        <v>2500</v>
      </c>
      <c r="D45" s="40">
        <f>D46</f>
        <v>0</v>
      </c>
      <c r="E45" s="40">
        <f>E46</f>
        <v>2500</v>
      </c>
      <c r="F45" s="40">
        <f>F46</f>
        <v>0</v>
      </c>
      <c r="G45" s="6"/>
      <c r="H45" s="6"/>
    </row>
    <row r="46" spans="1:8" ht="25.5" customHeight="1">
      <c r="A46" s="72">
        <v>19010000</v>
      </c>
      <c r="B46" s="65" t="s">
        <v>80</v>
      </c>
      <c r="C46" s="40">
        <f>E46+D46</f>
        <v>2500</v>
      </c>
      <c r="D46" s="45">
        <f>D47+D48</f>
        <v>0</v>
      </c>
      <c r="E46" s="45">
        <f>E47+E48</f>
        <v>2500</v>
      </c>
      <c r="F46" s="45">
        <f>F47+F48</f>
        <v>0</v>
      </c>
      <c r="G46" s="6"/>
      <c r="H46" s="6"/>
    </row>
    <row r="47" spans="1:8" ht="60.75" customHeight="1">
      <c r="A47" s="75">
        <v>19010100</v>
      </c>
      <c r="B47" s="50" t="s">
        <v>81</v>
      </c>
      <c r="C47" s="41">
        <f>E47+D47</f>
        <v>1700</v>
      </c>
      <c r="D47" s="45"/>
      <c r="E47" s="51">
        <v>1700</v>
      </c>
      <c r="F47" s="34"/>
      <c r="G47" s="6"/>
      <c r="H47" s="6"/>
    </row>
    <row r="48" spans="1:8" ht="60.75" customHeight="1">
      <c r="A48" s="75">
        <v>19010300</v>
      </c>
      <c r="B48" s="50" t="s">
        <v>82</v>
      </c>
      <c r="C48" s="41">
        <f>E48+D48</f>
        <v>800</v>
      </c>
      <c r="D48" s="45"/>
      <c r="E48" s="51">
        <v>800</v>
      </c>
      <c r="F48" s="34"/>
      <c r="G48" s="6"/>
      <c r="H48" s="6"/>
    </row>
    <row r="49" spans="1:8" s="27" customFormat="1" ht="22.5" customHeight="1">
      <c r="A49" s="71">
        <v>20000000</v>
      </c>
      <c r="B49" s="29" t="s">
        <v>4</v>
      </c>
      <c r="C49" s="41">
        <f>E49+D49</f>
        <v>806900</v>
      </c>
      <c r="D49" s="41">
        <f>D50+D55+D62+D66</f>
        <v>53900</v>
      </c>
      <c r="E49" s="41">
        <f>E66+E62</f>
        <v>753000</v>
      </c>
      <c r="F49" s="41"/>
      <c r="G49" s="7"/>
      <c r="H49" s="7"/>
    </row>
    <row r="50" spans="1:8" s="27" customFormat="1" ht="23.25" customHeight="1">
      <c r="A50" s="71" t="s">
        <v>30</v>
      </c>
      <c r="B50" s="30" t="s">
        <v>22</v>
      </c>
      <c r="C50" s="41">
        <f t="shared" si="0"/>
        <v>17000</v>
      </c>
      <c r="D50" s="39">
        <f>D53</f>
        <v>17000</v>
      </c>
      <c r="E50" s="39"/>
      <c r="F50" s="42"/>
      <c r="G50" s="7"/>
      <c r="H50" s="7"/>
    </row>
    <row r="51" spans="1:8" s="27" customFormat="1" ht="1.5" customHeight="1" hidden="1">
      <c r="A51" s="72">
        <v>21010000</v>
      </c>
      <c r="B51" s="80" t="s">
        <v>48</v>
      </c>
      <c r="C51" s="41">
        <f t="shared" si="0"/>
        <v>0</v>
      </c>
      <c r="D51" s="39">
        <f>D52</f>
        <v>0</v>
      </c>
      <c r="E51" s="39"/>
      <c r="F51" s="42"/>
      <c r="G51" s="7"/>
      <c r="H51" s="7"/>
    </row>
    <row r="52" spans="1:8" s="27" customFormat="1" ht="49.5" customHeight="1" hidden="1">
      <c r="A52" s="75">
        <v>21010300</v>
      </c>
      <c r="B52" s="33" t="s">
        <v>49</v>
      </c>
      <c r="C52" s="51">
        <f t="shared" si="0"/>
        <v>0</v>
      </c>
      <c r="D52" s="44"/>
      <c r="E52" s="39"/>
      <c r="F52" s="42"/>
      <c r="G52" s="7"/>
      <c r="H52" s="7"/>
    </row>
    <row r="53" spans="1:8" s="27" customFormat="1" ht="18.75" customHeight="1">
      <c r="A53" s="74">
        <v>21080000</v>
      </c>
      <c r="B53" s="60" t="s">
        <v>2</v>
      </c>
      <c r="C53" s="41">
        <f t="shared" si="0"/>
        <v>17000</v>
      </c>
      <c r="D53" s="45">
        <f>D54</f>
        <v>17000</v>
      </c>
      <c r="E53" s="45">
        <f>E54</f>
        <v>0</v>
      </c>
      <c r="F53" s="45">
        <f>F54</f>
        <v>0</v>
      </c>
      <c r="G53" s="7"/>
      <c r="H53" s="7"/>
    </row>
    <row r="54" spans="1:8" s="27" customFormat="1" ht="25.5" customHeight="1">
      <c r="A54" s="73">
        <v>21081100</v>
      </c>
      <c r="B54" s="33" t="s">
        <v>83</v>
      </c>
      <c r="C54" s="38">
        <f t="shared" si="0"/>
        <v>17000</v>
      </c>
      <c r="D54" s="44">
        <v>17000</v>
      </c>
      <c r="E54" s="46"/>
      <c r="F54" s="43"/>
      <c r="G54" s="7"/>
      <c r="H54" s="7"/>
    </row>
    <row r="55" spans="1:8" ht="38.25" customHeight="1">
      <c r="A55" s="56" t="s">
        <v>23</v>
      </c>
      <c r="B55" s="30" t="s">
        <v>31</v>
      </c>
      <c r="C55" s="41">
        <f t="shared" si="0"/>
        <v>36900</v>
      </c>
      <c r="D55" s="39">
        <f>D58+D56+D60</f>
        <v>36900</v>
      </c>
      <c r="E55" s="39"/>
      <c r="F55" s="42"/>
      <c r="G55" s="6"/>
      <c r="H55" s="6"/>
    </row>
    <row r="56" spans="1:8" ht="23.25" customHeight="1">
      <c r="A56" s="66" t="s">
        <v>35</v>
      </c>
      <c r="B56" s="61" t="s">
        <v>47</v>
      </c>
      <c r="C56" s="41">
        <f t="shared" si="0"/>
        <v>4700</v>
      </c>
      <c r="D56" s="62">
        <f>D57</f>
        <v>4700</v>
      </c>
      <c r="E56" s="62"/>
      <c r="F56" s="46"/>
      <c r="G56" s="6"/>
      <c r="H56" s="6"/>
    </row>
    <row r="57" spans="1:8" ht="37.5" customHeight="1">
      <c r="A57" s="67" t="s">
        <v>84</v>
      </c>
      <c r="B57" s="50" t="s">
        <v>85</v>
      </c>
      <c r="C57" s="38">
        <f t="shared" si="0"/>
        <v>4700</v>
      </c>
      <c r="D57" s="44">
        <v>4700</v>
      </c>
      <c r="E57" s="48"/>
      <c r="F57" s="48"/>
      <c r="G57" s="6"/>
      <c r="H57" s="6"/>
    </row>
    <row r="58" spans="1:8" ht="41.25" customHeight="1">
      <c r="A58" s="63" t="s">
        <v>36</v>
      </c>
      <c r="B58" s="60" t="s">
        <v>32</v>
      </c>
      <c r="C58" s="41">
        <f t="shared" si="0"/>
        <v>32000</v>
      </c>
      <c r="D58" s="45">
        <f>D59</f>
        <v>32000</v>
      </c>
      <c r="E58" s="64"/>
      <c r="F58" s="64"/>
      <c r="G58" s="6"/>
      <c r="H58" s="6"/>
    </row>
    <row r="59" spans="1:8" ht="39.75" customHeight="1">
      <c r="A59" s="73">
        <v>22080400</v>
      </c>
      <c r="B59" s="33" t="s">
        <v>29</v>
      </c>
      <c r="C59" s="38">
        <f t="shared" si="0"/>
        <v>32000</v>
      </c>
      <c r="D59" s="44">
        <v>32000</v>
      </c>
      <c r="E59" s="46"/>
      <c r="F59" s="43"/>
      <c r="G59" s="6"/>
      <c r="H59" s="6"/>
    </row>
    <row r="60" spans="1:8" ht="22.5" customHeight="1">
      <c r="A60" s="93">
        <v>22090000</v>
      </c>
      <c r="B60" s="78" t="s">
        <v>86</v>
      </c>
      <c r="C60" s="40">
        <f t="shared" si="0"/>
        <v>200</v>
      </c>
      <c r="D60" s="62">
        <f>D61</f>
        <v>200</v>
      </c>
      <c r="E60" s="46"/>
      <c r="F60" s="43"/>
      <c r="G60" s="6"/>
      <c r="H60" s="6"/>
    </row>
    <row r="61" spans="1:8" ht="57.75" customHeight="1">
      <c r="A61" s="73">
        <v>22090100</v>
      </c>
      <c r="B61" s="33" t="s">
        <v>87</v>
      </c>
      <c r="C61" s="38">
        <f t="shared" si="0"/>
        <v>200</v>
      </c>
      <c r="D61" s="44">
        <v>200</v>
      </c>
      <c r="E61" s="46"/>
      <c r="F61" s="43"/>
      <c r="G61" s="6"/>
      <c r="H61" s="6"/>
    </row>
    <row r="62" spans="1:8" ht="22.5" customHeight="1">
      <c r="A62" s="56" t="s">
        <v>24</v>
      </c>
      <c r="B62" s="30" t="s">
        <v>25</v>
      </c>
      <c r="C62" s="41">
        <f t="shared" si="0"/>
        <v>0</v>
      </c>
      <c r="D62" s="39">
        <f>D63</f>
        <v>0</v>
      </c>
      <c r="E62" s="39">
        <f>E63</f>
        <v>0</v>
      </c>
      <c r="F62" s="39">
        <f>F63</f>
        <v>0</v>
      </c>
      <c r="G62" s="6"/>
      <c r="H62" s="6"/>
    </row>
    <row r="63" spans="1:8" ht="22.5" customHeight="1">
      <c r="A63" s="63" t="s">
        <v>53</v>
      </c>
      <c r="B63" s="65" t="s">
        <v>37</v>
      </c>
      <c r="C63" s="41">
        <f t="shared" si="0"/>
        <v>0</v>
      </c>
      <c r="D63" s="45">
        <f>D64+D65</f>
        <v>0</v>
      </c>
      <c r="E63" s="45">
        <f>E64+E65</f>
        <v>0</v>
      </c>
      <c r="F63" s="45">
        <f>F64+F65</f>
        <v>0</v>
      </c>
      <c r="G63" s="6"/>
      <c r="H63" s="6"/>
    </row>
    <row r="64" spans="1:8" ht="22.5" customHeight="1">
      <c r="A64" s="83">
        <v>24060300</v>
      </c>
      <c r="B64" s="33" t="s">
        <v>2</v>
      </c>
      <c r="C64" s="38">
        <f t="shared" si="0"/>
        <v>0</v>
      </c>
      <c r="D64" s="44"/>
      <c r="E64" s="46"/>
      <c r="F64" s="43"/>
      <c r="G64" s="6"/>
      <c r="H64" s="6"/>
    </row>
    <row r="65" spans="1:8" ht="56.25" customHeight="1">
      <c r="A65" s="83">
        <v>24062100</v>
      </c>
      <c r="B65" s="33" t="s">
        <v>88</v>
      </c>
      <c r="C65" s="38">
        <f t="shared" si="0"/>
        <v>0</v>
      </c>
      <c r="D65" s="44"/>
      <c r="E65" s="46"/>
      <c r="F65" s="43"/>
      <c r="G65" s="6"/>
      <c r="H65" s="6"/>
    </row>
    <row r="66" spans="1:8" ht="25.5" customHeight="1">
      <c r="A66" s="71">
        <v>25000000</v>
      </c>
      <c r="B66" s="30" t="s">
        <v>20</v>
      </c>
      <c r="C66" s="41">
        <f t="shared" si="0"/>
        <v>753000</v>
      </c>
      <c r="D66" s="31"/>
      <c r="E66" s="39">
        <f>E67+E72</f>
        <v>753000</v>
      </c>
      <c r="F66" s="21"/>
      <c r="G66" s="19"/>
      <c r="H66" s="6"/>
    </row>
    <row r="67" spans="1:8" ht="40.5" customHeight="1">
      <c r="A67" s="72">
        <v>25010000</v>
      </c>
      <c r="B67" s="94" t="s">
        <v>46</v>
      </c>
      <c r="C67" s="41">
        <f t="shared" si="0"/>
        <v>753000</v>
      </c>
      <c r="D67" s="34"/>
      <c r="E67" s="45">
        <f>SUM(E68:E71)</f>
        <v>753000</v>
      </c>
      <c r="F67" s="34"/>
      <c r="G67" s="19"/>
      <c r="H67" s="6"/>
    </row>
    <row r="68" spans="1:8" ht="38.25" customHeight="1">
      <c r="A68" s="75">
        <v>25010100</v>
      </c>
      <c r="B68" s="50" t="s">
        <v>41</v>
      </c>
      <c r="C68" s="38">
        <f t="shared" si="0"/>
        <v>670000</v>
      </c>
      <c r="D68" s="35"/>
      <c r="E68" s="51">
        <v>670000</v>
      </c>
      <c r="F68" s="22"/>
      <c r="G68" s="19"/>
      <c r="H68" s="6"/>
    </row>
    <row r="69" spans="1:8" ht="38.25" customHeight="1">
      <c r="A69" s="75">
        <v>25010200</v>
      </c>
      <c r="B69" s="50" t="s">
        <v>42</v>
      </c>
      <c r="C69" s="38">
        <f t="shared" si="0"/>
        <v>20000</v>
      </c>
      <c r="D69" s="35"/>
      <c r="E69" s="51">
        <v>20000</v>
      </c>
      <c r="F69" s="22"/>
      <c r="G69" s="19"/>
      <c r="H69" s="6"/>
    </row>
    <row r="70" spans="1:8" ht="27" customHeight="1">
      <c r="A70" s="75">
        <v>25010300</v>
      </c>
      <c r="B70" s="50" t="s">
        <v>27</v>
      </c>
      <c r="C70" s="38">
        <f t="shared" si="0"/>
        <v>50000</v>
      </c>
      <c r="D70" s="35"/>
      <c r="E70" s="51">
        <v>50000</v>
      </c>
      <c r="F70" s="22"/>
      <c r="G70" s="19"/>
      <c r="H70" s="6"/>
    </row>
    <row r="71" spans="1:8" ht="35.25" customHeight="1">
      <c r="A71" s="75">
        <v>25010400</v>
      </c>
      <c r="B71" s="50" t="s">
        <v>45</v>
      </c>
      <c r="C71" s="38">
        <f t="shared" si="0"/>
        <v>13000</v>
      </c>
      <c r="D71" s="35"/>
      <c r="E71" s="51">
        <v>13000</v>
      </c>
      <c r="F71" s="22"/>
      <c r="G71" s="19"/>
      <c r="H71" s="6"/>
    </row>
    <row r="72" spans="1:8" ht="24.75" customHeight="1" hidden="1">
      <c r="A72" s="85">
        <v>25020000</v>
      </c>
      <c r="B72" s="86" t="s">
        <v>26</v>
      </c>
      <c r="C72" s="41">
        <f t="shared" si="0"/>
        <v>0</v>
      </c>
      <c r="D72" s="34"/>
      <c r="E72" s="45">
        <f>E73</f>
        <v>0</v>
      </c>
      <c r="F72" s="34"/>
      <c r="G72" s="19"/>
      <c r="H72" s="6"/>
    </row>
    <row r="73" spans="1:8" ht="98.25" customHeight="1" hidden="1">
      <c r="A73" s="75">
        <v>25020200</v>
      </c>
      <c r="B73" s="50" t="s">
        <v>51</v>
      </c>
      <c r="C73" s="41">
        <f t="shared" si="0"/>
        <v>0</v>
      </c>
      <c r="D73" s="34"/>
      <c r="E73" s="51"/>
      <c r="F73" s="34"/>
      <c r="G73" s="19"/>
      <c r="H73" s="6"/>
    </row>
    <row r="74" spans="7:8" ht="27" customHeight="1" hidden="1">
      <c r="G74" s="19"/>
      <c r="H74" s="6"/>
    </row>
    <row r="75" spans="7:8" ht="27" customHeight="1" hidden="1">
      <c r="G75" s="19"/>
      <c r="H75" s="6"/>
    </row>
    <row r="76" spans="7:8" ht="63" customHeight="1" hidden="1">
      <c r="G76" s="19"/>
      <c r="H76" s="6"/>
    </row>
    <row r="77" spans="7:8" ht="57" customHeight="1" hidden="1">
      <c r="G77" s="19"/>
      <c r="H77" s="6"/>
    </row>
    <row r="78" spans="1:8" ht="24.75" customHeight="1">
      <c r="A78" s="53">
        <v>30000000</v>
      </c>
      <c r="B78" s="29" t="s">
        <v>5</v>
      </c>
      <c r="C78" s="41">
        <f t="shared" si="0"/>
        <v>0</v>
      </c>
      <c r="D78" s="23"/>
      <c r="E78" s="23">
        <f>E79</f>
        <v>0</v>
      </c>
      <c r="F78" s="23">
        <f>F79</f>
        <v>0</v>
      </c>
      <c r="G78" s="19"/>
      <c r="H78" s="6"/>
    </row>
    <row r="79" spans="1:8" ht="41.25" customHeight="1" hidden="1">
      <c r="A79" s="54">
        <v>31030000</v>
      </c>
      <c r="B79" s="32" t="s">
        <v>18</v>
      </c>
      <c r="C79" s="41">
        <f t="shared" si="0"/>
        <v>0</v>
      </c>
      <c r="D79" s="21"/>
      <c r="E79" s="21"/>
      <c r="F79" s="21">
        <f>E79</f>
        <v>0</v>
      </c>
      <c r="G79" s="19"/>
      <c r="H79" s="6"/>
    </row>
    <row r="80" spans="1:8" ht="24" customHeight="1">
      <c r="A80" s="53">
        <v>50000000</v>
      </c>
      <c r="B80" s="28" t="s">
        <v>19</v>
      </c>
      <c r="C80" s="41">
        <f t="shared" si="0"/>
        <v>100000</v>
      </c>
      <c r="D80" s="22"/>
      <c r="E80" s="41">
        <f>E81</f>
        <v>100000</v>
      </c>
      <c r="F80" s="22"/>
      <c r="G80" s="6"/>
      <c r="H80" s="6"/>
    </row>
    <row r="81" spans="1:8" ht="45.75" customHeight="1">
      <c r="A81" s="96">
        <v>50110000</v>
      </c>
      <c r="B81" s="50" t="s">
        <v>89</v>
      </c>
      <c r="C81" s="38">
        <f t="shared" si="0"/>
        <v>100000</v>
      </c>
      <c r="D81" s="35"/>
      <c r="E81" s="51">
        <v>100000</v>
      </c>
      <c r="F81" s="22"/>
      <c r="G81" s="6"/>
      <c r="H81" s="6"/>
    </row>
    <row r="82" spans="1:8" s="27" customFormat="1" ht="27.75" customHeight="1">
      <c r="A82" s="76"/>
      <c r="B82" s="29" t="s">
        <v>8</v>
      </c>
      <c r="C82" s="41">
        <f t="shared" si="0"/>
        <v>27883700</v>
      </c>
      <c r="D82" s="41">
        <f>D11+D49</f>
        <v>27028200</v>
      </c>
      <c r="E82" s="41">
        <f>E11+E49+E78+E80</f>
        <v>855500</v>
      </c>
      <c r="F82" s="41">
        <f>F78</f>
        <v>0</v>
      </c>
      <c r="G82" s="7"/>
      <c r="H82" s="7"/>
    </row>
    <row r="83" spans="1:8" s="27" customFormat="1" ht="27" customHeight="1">
      <c r="A83" s="53">
        <v>40000000</v>
      </c>
      <c r="B83" s="29" t="s">
        <v>6</v>
      </c>
      <c r="C83" s="41">
        <f t="shared" si="0"/>
        <v>39689200</v>
      </c>
      <c r="D83" s="41">
        <f>D84</f>
        <v>39689200</v>
      </c>
      <c r="E83" s="41">
        <f>E84</f>
        <v>0</v>
      </c>
      <c r="F83" s="41"/>
      <c r="G83" s="7"/>
      <c r="H83" s="7"/>
    </row>
    <row r="84" spans="1:8" ht="24.75" customHeight="1">
      <c r="A84" s="53">
        <v>41000000</v>
      </c>
      <c r="B84" s="28" t="s">
        <v>13</v>
      </c>
      <c r="C84" s="41">
        <f t="shared" si="0"/>
        <v>39689200</v>
      </c>
      <c r="D84" s="41">
        <f>D85+D87+D89</f>
        <v>39689200</v>
      </c>
      <c r="E84" s="41">
        <f>E87</f>
        <v>0</v>
      </c>
      <c r="F84" s="41"/>
      <c r="G84" s="6"/>
      <c r="H84" s="6"/>
    </row>
    <row r="85" spans="1:8" ht="27.75" customHeight="1">
      <c r="A85" s="53">
        <v>41020000</v>
      </c>
      <c r="B85" s="36" t="s">
        <v>14</v>
      </c>
      <c r="C85" s="41">
        <f t="shared" si="0"/>
        <v>18653000</v>
      </c>
      <c r="D85" s="47">
        <f>D86</f>
        <v>18653000</v>
      </c>
      <c r="E85" s="47"/>
      <c r="F85" s="47"/>
      <c r="G85" s="6"/>
      <c r="H85" s="6"/>
    </row>
    <row r="86" spans="1:8" ht="26.25" customHeight="1">
      <c r="A86" s="54">
        <v>41020100</v>
      </c>
      <c r="B86" s="8" t="s">
        <v>39</v>
      </c>
      <c r="C86" s="38">
        <f t="shared" si="0"/>
        <v>18653000</v>
      </c>
      <c r="D86" s="42">
        <v>18653000</v>
      </c>
      <c r="E86" s="42"/>
      <c r="F86" s="42"/>
      <c r="G86" s="6"/>
      <c r="H86" s="6"/>
    </row>
    <row r="87" spans="1:8" s="20" customFormat="1" ht="24.75" customHeight="1">
      <c r="A87" s="53">
        <v>41030000</v>
      </c>
      <c r="B87" s="37" t="s">
        <v>15</v>
      </c>
      <c r="C87" s="41">
        <f t="shared" si="0"/>
        <v>21036200</v>
      </c>
      <c r="D87" s="47">
        <f>D88</f>
        <v>21036200</v>
      </c>
      <c r="E87" s="47"/>
      <c r="F87" s="47"/>
      <c r="G87" s="19"/>
      <c r="H87" s="19"/>
    </row>
    <row r="88" spans="1:8" ht="24.75" customHeight="1">
      <c r="A88" s="54">
        <v>41033900</v>
      </c>
      <c r="B88" s="8" t="s">
        <v>40</v>
      </c>
      <c r="C88" s="38">
        <f>E88+D88</f>
        <v>21036200</v>
      </c>
      <c r="D88" s="98">
        <v>21036200</v>
      </c>
      <c r="E88" s="42"/>
      <c r="F88" s="42"/>
      <c r="G88" s="6"/>
      <c r="H88" s="6"/>
    </row>
    <row r="89" spans="1:8" ht="27" customHeight="1" hidden="1">
      <c r="A89" s="81">
        <v>41040000</v>
      </c>
      <c r="B89" s="37" t="s">
        <v>50</v>
      </c>
      <c r="C89" s="40">
        <f>E89+D89</f>
        <v>0</v>
      </c>
      <c r="D89" s="39">
        <f>D90</f>
        <v>0</v>
      </c>
      <c r="E89" s="39"/>
      <c r="F89" s="39"/>
      <c r="G89" s="6"/>
      <c r="H89" s="6"/>
    </row>
    <row r="90" spans="1:8" ht="96.75" customHeight="1" hidden="1">
      <c r="A90" s="82"/>
      <c r="B90" s="8" t="s">
        <v>92</v>
      </c>
      <c r="C90" s="38">
        <f>E90+D90</f>
        <v>0</v>
      </c>
      <c r="D90" s="42"/>
      <c r="E90" s="42"/>
      <c r="F90" s="42"/>
      <c r="G90" s="6"/>
      <c r="H90" s="6"/>
    </row>
    <row r="91" spans="1:8" s="27" customFormat="1" ht="24.75" customHeight="1">
      <c r="A91" s="55"/>
      <c r="B91" s="57" t="s">
        <v>7</v>
      </c>
      <c r="C91" s="79">
        <f>E91+D91</f>
        <v>67572900</v>
      </c>
      <c r="D91" s="58">
        <f>D82+D83</f>
        <v>66717400</v>
      </c>
      <c r="E91" s="58">
        <f>E82+E83</f>
        <v>855500</v>
      </c>
      <c r="F91" s="59">
        <f>F82+F83</f>
        <v>0</v>
      </c>
      <c r="G91" s="7"/>
      <c r="H91" s="7"/>
    </row>
    <row r="92" spans="1:8" s="70" customFormat="1" ht="36" customHeight="1">
      <c r="A92" s="104" t="s">
        <v>90</v>
      </c>
      <c r="B92" s="104"/>
      <c r="C92" s="104"/>
      <c r="D92" s="104"/>
      <c r="E92" s="104"/>
      <c r="F92" s="104"/>
      <c r="G92" s="104"/>
      <c r="H92" s="69"/>
    </row>
    <row r="93" spans="1:8" ht="15.75">
      <c r="A93" s="6"/>
      <c r="B93" s="6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6" ht="18.75">
      <c r="D96" s="24"/>
    </row>
  </sheetData>
  <sheetProtection/>
  <mergeCells count="13">
    <mergeCell ref="E8:F8"/>
    <mergeCell ref="E9:E10"/>
    <mergeCell ref="F9:F10"/>
    <mergeCell ref="E2:F2"/>
    <mergeCell ref="D3:F3"/>
    <mergeCell ref="A6:E6"/>
    <mergeCell ref="D1:E1"/>
    <mergeCell ref="A92:G92"/>
    <mergeCell ref="C8:C10"/>
    <mergeCell ref="D4:F4"/>
    <mergeCell ref="A8:A10"/>
    <mergeCell ref="B8:B10"/>
    <mergeCell ref="D8:D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headerFooter alignWithMargins="0">
    <oddHeader>&amp;L&amp;F&amp;R&amp;P</oddHeader>
  </headerFooter>
  <rowBreaks count="3" manualBreakCount="3">
    <brk id="24" max="5" man="1"/>
    <brk id="40" max="5" man="1"/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showGridLines="0" showZeros="0" zoomScale="75" zoomScaleNormal="75" zoomScalePageLayoutView="0" workbookViewId="0" topLeftCell="A25">
      <selection activeCell="D85" sqref="D85"/>
    </sheetView>
  </sheetViews>
  <sheetFormatPr defaultColWidth="9.00390625" defaultRowHeight="12.75"/>
  <cols>
    <col min="1" max="1" width="15.625" style="2" customWidth="1"/>
    <col min="2" max="2" width="91.125" style="2" customWidth="1"/>
    <col min="3" max="3" width="19.625" style="2" customWidth="1"/>
    <col min="4" max="4" width="20.375" style="2" customWidth="1"/>
    <col min="5" max="6" width="13.75390625" style="2" customWidth="1"/>
    <col min="7" max="7" width="9.125" style="2" customWidth="1"/>
    <col min="8" max="8" width="13.25390625" style="2" bestFit="1" customWidth="1"/>
    <col min="9" max="9" width="9.875" style="2" bestFit="1" customWidth="1"/>
    <col min="10" max="10" width="9.125" style="2" customWidth="1"/>
    <col min="11" max="11" width="9.875" style="2" bestFit="1" customWidth="1"/>
    <col min="12" max="16384" width="9.125" style="2" customWidth="1"/>
  </cols>
  <sheetData>
    <row r="1" spans="4:5" ht="25.5" customHeight="1">
      <c r="D1" s="103"/>
      <c r="E1" s="103"/>
    </row>
    <row r="2" spans="1:8" s="13" customFormat="1" ht="21.75" customHeight="1">
      <c r="A2" s="9"/>
      <c r="B2" s="52"/>
      <c r="C2" s="52"/>
      <c r="D2" s="97"/>
      <c r="E2" s="115" t="s">
        <v>93</v>
      </c>
      <c r="F2" s="115"/>
      <c r="G2" s="12"/>
      <c r="H2" s="12"/>
    </row>
    <row r="3" spans="1:8" s="4" customFormat="1" ht="60" customHeight="1">
      <c r="A3" s="14"/>
      <c r="B3" s="68"/>
      <c r="C3" s="68"/>
      <c r="D3" s="101" t="s">
        <v>94</v>
      </c>
      <c r="E3" s="101"/>
      <c r="F3" s="101"/>
      <c r="G3" s="5"/>
      <c r="H3" s="5"/>
    </row>
    <row r="4" spans="1:8" s="4" customFormat="1" ht="15.75" customHeight="1">
      <c r="A4" s="14"/>
      <c r="B4" s="14" t="s">
        <v>28</v>
      </c>
      <c r="C4" s="14"/>
      <c r="D4" s="100" t="s">
        <v>54</v>
      </c>
      <c r="E4" s="100"/>
      <c r="F4" s="100"/>
      <c r="G4" s="5"/>
      <c r="H4" s="5"/>
    </row>
    <row r="5" spans="1:8" s="16" customFormat="1" ht="15.75" customHeight="1" hidden="1">
      <c r="A5" s="15"/>
      <c r="B5" s="15"/>
      <c r="C5" s="15"/>
      <c r="E5" s="11"/>
      <c r="F5" s="10"/>
      <c r="G5" s="17"/>
      <c r="H5" s="17"/>
    </row>
    <row r="6" spans="1:8" s="3" customFormat="1" ht="24" customHeight="1">
      <c r="A6" s="102" t="s">
        <v>55</v>
      </c>
      <c r="B6" s="102"/>
      <c r="C6" s="102"/>
      <c r="D6" s="102"/>
      <c r="E6" s="102"/>
      <c r="F6" s="95"/>
      <c r="G6" s="5"/>
      <c r="H6" s="5"/>
    </row>
    <row r="7" spans="1:8" ht="13.5" customHeight="1">
      <c r="A7" s="6"/>
      <c r="B7" s="18"/>
      <c r="C7" s="18"/>
      <c r="D7" s="6"/>
      <c r="E7" s="6"/>
      <c r="F7" s="6" t="s">
        <v>91</v>
      </c>
      <c r="G7" s="6"/>
      <c r="H7" s="6"/>
    </row>
    <row r="8" spans="1:8" ht="20.25" customHeight="1">
      <c r="A8" s="107" t="s">
        <v>10</v>
      </c>
      <c r="B8" s="109" t="s">
        <v>12</v>
      </c>
      <c r="C8" s="105" t="s">
        <v>11</v>
      </c>
      <c r="D8" s="110" t="s">
        <v>0</v>
      </c>
      <c r="E8" s="110" t="s">
        <v>1</v>
      </c>
      <c r="F8" s="110"/>
      <c r="G8" s="6"/>
      <c r="H8" s="6"/>
    </row>
    <row r="9" spans="1:8" ht="20.25" customHeight="1">
      <c r="A9" s="108"/>
      <c r="B9" s="109"/>
      <c r="C9" s="106"/>
      <c r="D9" s="111"/>
      <c r="E9" s="112" t="s">
        <v>17</v>
      </c>
      <c r="F9" s="114" t="s">
        <v>16</v>
      </c>
      <c r="G9" s="6"/>
      <c r="H9" s="6"/>
    </row>
    <row r="10" spans="1:8" s="1" customFormat="1" ht="22.5" customHeight="1">
      <c r="A10" s="108"/>
      <c r="B10" s="109"/>
      <c r="C10" s="106"/>
      <c r="D10" s="111"/>
      <c r="E10" s="113"/>
      <c r="F10" s="114"/>
      <c r="G10" s="7"/>
      <c r="H10" s="7"/>
    </row>
    <row r="11" spans="1:8" s="26" customFormat="1" ht="27" customHeight="1">
      <c r="A11" s="88">
        <v>10000000</v>
      </c>
      <c r="B11" s="29" t="s">
        <v>3</v>
      </c>
      <c r="C11" s="41">
        <f>E11+D11</f>
        <v>26256000</v>
      </c>
      <c r="D11" s="41">
        <f>D12+D19+D27+D30</f>
        <v>26253000</v>
      </c>
      <c r="E11" s="49">
        <f>E12+E19+E44</f>
        <v>3000</v>
      </c>
      <c r="F11" s="49"/>
      <c r="G11" s="25"/>
      <c r="H11" s="25"/>
    </row>
    <row r="12" spans="1:8" s="26" customFormat="1" ht="37.5" customHeight="1">
      <c r="A12" s="88" t="s">
        <v>58</v>
      </c>
      <c r="B12" s="30" t="s">
        <v>21</v>
      </c>
      <c r="C12" s="41">
        <f aca="true" t="shared" si="0" ref="C12:C86">E12+D12</f>
        <v>15953600</v>
      </c>
      <c r="D12" s="39">
        <f>D13+D17</f>
        <v>15953600</v>
      </c>
      <c r="E12" s="39"/>
      <c r="F12" s="42"/>
      <c r="G12" s="25"/>
      <c r="H12" s="25"/>
    </row>
    <row r="13" spans="1:8" ht="19.5">
      <c r="A13" s="89">
        <v>11010000</v>
      </c>
      <c r="B13" s="60" t="s">
        <v>43</v>
      </c>
      <c r="C13" s="41">
        <f t="shared" si="0"/>
        <v>15949600</v>
      </c>
      <c r="D13" s="62">
        <f>D14+D15+D16</f>
        <v>15949600</v>
      </c>
      <c r="E13" s="62"/>
      <c r="F13" s="62"/>
      <c r="G13" s="6"/>
      <c r="H13" s="6"/>
    </row>
    <row r="14" spans="1:8" ht="37.5">
      <c r="A14" s="73">
        <v>11010100</v>
      </c>
      <c r="B14" s="33" t="s">
        <v>33</v>
      </c>
      <c r="C14" s="38">
        <f t="shared" si="0"/>
        <v>8850000</v>
      </c>
      <c r="D14" s="44">
        <v>8850000</v>
      </c>
      <c r="E14" s="42"/>
      <c r="F14" s="42"/>
      <c r="G14" s="6"/>
      <c r="H14" s="6"/>
    </row>
    <row r="15" spans="1:8" ht="40.5" customHeight="1">
      <c r="A15" s="73">
        <v>11010400</v>
      </c>
      <c r="B15" s="33" t="s">
        <v>38</v>
      </c>
      <c r="C15" s="38">
        <f t="shared" si="0"/>
        <v>6996600</v>
      </c>
      <c r="D15" s="44">
        <v>6996600</v>
      </c>
      <c r="E15" s="42"/>
      <c r="F15" s="42"/>
      <c r="G15" s="6"/>
      <c r="H15" s="6"/>
    </row>
    <row r="16" spans="1:8" ht="40.5" customHeight="1">
      <c r="A16" s="73">
        <v>11010500</v>
      </c>
      <c r="B16" s="33" t="s">
        <v>34</v>
      </c>
      <c r="C16" s="38">
        <f t="shared" si="0"/>
        <v>103000</v>
      </c>
      <c r="D16" s="44">
        <v>103000</v>
      </c>
      <c r="E16" s="42"/>
      <c r="F16" s="42"/>
      <c r="G16" s="6"/>
      <c r="H16" s="6"/>
    </row>
    <row r="17" spans="1:8" ht="24" customHeight="1">
      <c r="A17" s="87">
        <v>11020000</v>
      </c>
      <c r="B17" s="60" t="s">
        <v>9</v>
      </c>
      <c r="C17" s="41">
        <f t="shared" si="0"/>
        <v>4000</v>
      </c>
      <c r="D17" s="39">
        <f>D18</f>
        <v>4000</v>
      </c>
      <c r="E17" s="42"/>
      <c r="F17" s="42"/>
      <c r="G17" s="6"/>
      <c r="H17" s="6"/>
    </row>
    <row r="18" spans="1:8" ht="39" customHeight="1">
      <c r="A18" s="73">
        <v>11020200</v>
      </c>
      <c r="B18" s="33" t="s">
        <v>44</v>
      </c>
      <c r="C18" s="38">
        <f t="shared" si="0"/>
        <v>4000</v>
      </c>
      <c r="D18" s="44">
        <v>4000</v>
      </c>
      <c r="E18" s="21"/>
      <c r="F18" s="21"/>
      <c r="G18" s="6"/>
      <c r="H18" s="6"/>
    </row>
    <row r="19" spans="1:8" ht="24.75" customHeight="1">
      <c r="A19" s="84">
        <v>13000000</v>
      </c>
      <c r="B19" s="30" t="s">
        <v>56</v>
      </c>
      <c r="C19" s="41">
        <f t="shared" si="0"/>
        <v>270000</v>
      </c>
      <c r="D19" s="39">
        <f>D20+D23+D25</f>
        <v>270000</v>
      </c>
      <c r="E19" s="31"/>
      <c r="F19" s="21"/>
      <c r="G19" s="6"/>
      <c r="H19" s="6"/>
    </row>
    <row r="20" spans="1:8" ht="24.75" customHeight="1">
      <c r="A20" s="87">
        <v>13010000</v>
      </c>
      <c r="B20" s="65" t="s">
        <v>57</v>
      </c>
      <c r="C20" s="41">
        <f t="shared" si="0"/>
        <v>269000</v>
      </c>
      <c r="D20" s="62">
        <f>D21+D22</f>
        <v>269000</v>
      </c>
      <c r="E20" s="31"/>
      <c r="F20" s="21"/>
      <c r="G20" s="6"/>
      <c r="H20" s="6"/>
    </row>
    <row r="21" spans="1:8" ht="41.25" customHeight="1">
      <c r="A21" s="75">
        <v>13010100</v>
      </c>
      <c r="B21" s="50" t="s">
        <v>52</v>
      </c>
      <c r="C21" s="41">
        <f t="shared" si="0"/>
        <v>265000</v>
      </c>
      <c r="D21" s="44">
        <v>265000</v>
      </c>
      <c r="E21" s="31"/>
      <c r="F21" s="21"/>
      <c r="G21" s="6"/>
      <c r="H21" s="6"/>
    </row>
    <row r="22" spans="1:8" ht="39.75" customHeight="1">
      <c r="A22" s="75">
        <v>13010200</v>
      </c>
      <c r="B22" s="50" t="s">
        <v>52</v>
      </c>
      <c r="C22" s="41">
        <f t="shared" si="0"/>
        <v>4000</v>
      </c>
      <c r="D22" s="44">
        <v>4000</v>
      </c>
      <c r="E22" s="31"/>
      <c r="F22" s="21"/>
      <c r="G22" s="6"/>
      <c r="H22" s="6"/>
    </row>
    <row r="23" spans="1:8" ht="39.75" customHeight="1">
      <c r="A23" s="89">
        <v>13030000</v>
      </c>
      <c r="B23" s="65" t="s">
        <v>59</v>
      </c>
      <c r="C23" s="41">
        <f t="shared" si="0"/>
        <v>400</v>
      </c>
      <c r="D23" s="62">
        <f>D24</f>
        <v>400</v>
      </c>
      <c r="E23" s="31"/>
      <c r="F23" s="31"/>
      <c r="G23" s="6"/>
      <c r="H23" s="6"/>
    </row>
    <row r="24" spans="1:8" ht="39.75" customHeight="1">
      <c r="A24" s="75">
        <v>13030100</v>
      </c>
      <c r="B24" s="50" t="s">
        <v>60</v>
      </c>
      <c r="C24" s="41">
        <f t="shared" si="0"/>
        <v>400</v>
      </c>
      <c r="D24" s="44">
        <v>400</v>
      </c>
      <c r="E24" s="31"/>
      <c r="F24" s="21"/>
      <c r="G24" s="6"/>
      <c r="H24" s="6"/>
    </row>
    <row r="25" spans="1:8" ht="24.75" customHeight="1">
      <c r="A25" s="89">
        <v>13040000</v>
      </c>
      <c r="B25" s="65" t="s">
        <v>61</v>
      </c>
      <c r="C25" s="40">
        <f t="shared" si="0"/>
        <v>600</v>
      </c>
      <c r="D25" s="62">
        <f>D26</f>
        <v>600</v>
      </c>
      <c r="E25" s="31"/>
      <c r="F25" s="31"/>
      <c r="G25" s="6"/>
      <c r="H25" s="6"/>
    </row>
    <row r="26" spans="1:8" ht="39.75" customHeight="1">
      <c r="A26" s="75">
        <v>13040100</v>
      </c>
      <c r="B26" s="50" t="s">
        <v>62</v>
      </c>
      <c r="C26" s="41">
        <f t="shared" si="0"/>
        <v>600</v>
      </c>
      <c r="D26" s="44">
        <v>600</v>
      </c>
      <c r="E26" s="31"/>
      <c r="F26" s="21"/>
      <c r="G26" s="6"/>
      <c r="H26" s="6"/>
    </row>
    <row r="27" spans="1:8" ht="23.25" customHeight="1">
      <c r="A27" s="91">
        <v>14000000</v>
      </c>
      <c r="B27" s="90" t="s">
        <v>63</v>
      </c>
      <c r="C27" s="41">
        <f t="shared" si="0"/>
        <v>75000</v>
      </c>
      <c r="D27" s="39">
        <f>D28</f>
        <v>75000</v>
      </c>
      <c r="E27" s="31"/>
      <c r="F27" s="21"/>
      <c r="G27" s="6"/>
      <c r="H27" s="6"/>
    </row>
    <row r="28" spans="1:8" ht="39.75" customHeight="1">
      <c r="A28" s="72">
        <v>14040000</v>
      </c>
      <c r="B28" s="65" t="s">
        <v>64</v>
      </c>
      <c r="C28" s="40">
        <f t="shared" si="0"/>
        <v>75000</v>
      </c>
      <c r="D28" s="62">
        <f>D29</f>
        <v>75000</v>
      </c>
      <c r="E28" s="31"/>
      <c r="F28" s="31"/>
      <c r="G28" s="6"/>
      <c r="H28" s="6"/>
    </row>
    <row r="29" spans="1:8" ht="39.75" customHeight="1">
      <c r="A29" s="75">
        <v>14040000</v>
      </c>
      <c r="B29" s="50" t="s">
        <v>64</v>
      </c>
      <c r="C29" s="41">
        <f t="shared" si="0"/>
        <v>75000</v>
      </c>
      <c r="D29" s="44">
        <v>75000</v>
      </c>
      <c r="E29" s="31"/>
      <c r="F29" s="21"/>
      <c r="G29" s="6"/>
      <c r="H29" s="6"/>
    </row>
    <row r="30" spans="1:8" ht="39.75" customHeight="1">
      <c r="A30" s="91">
        <v>18000000</v>
      </c>
      <c r="B30" s="90" t="s">
        <v>65</v>
      </c>
      <c r="C30" s="41">
        <f t="shared" si="0"/>
        <v>9954400</v>
      </c>
      <c r="D30" s="39">
        <f>D31+D40</f>
        <v>9954400</v>
      </c>
      <c r="E30" s="31"/>
      <c r="F30" s="21"/>
      <c r="G30" s="6"/>
      <c r="H30" s="6"/>
    </row>
    <row r="31" spans="1:8" ht="24.75" customHeight="1">
      <c r="A31" s="72">
        <v>18010000</v>
      </c>
      <c r="B31" s="65" t="s">
        <v>66</v>
      </c>
      <c r="C31" s="40">
        <f t="shared" si="0"/>
        <v>5446000</v>
      </c>
      <c r="D31" s="62">
        <f>D32+D33+D34+D35+D36+D37+D38+D39</f>
        <v>5446000</v>
      </c>
      <c r="E31" s="31"/>
      <c r="F31" s="21"/>
      <c r="G31" s="6"/>
      <c r="H31" s="6"/>
    </row>
    <row r="32" spans="1:8" ht="39.75" customHeight="1">
      <c r="A32" s="75">
        <v>18010200</v>
      </c>
      <c r="B32" s="50" t="s">
        <v>67</v>
      </c>
      <c r="C32" s="41">
        <f t="shared" si="0"/>
        <v>20000</v>
      </c>
      <c r="D32" s="44">
        <v>20000</v>
      </c>
      <c r="E32" s="31"/>
      <c r="F32" s="21"/>
      <c r="G32" s="6"/>
      <c r="H32" s="6"/>
    </row>
    <row r="33" spans="1:8" ht="39.75" customHeight="1">
      <c r="A33" s="75">
        <v>18010300</v>
      </c>
      <c r="B33" s="50" t="s">
        <v>68</v>
      </c>
      <c r="C33" s="41">
        <f t="shared" si="0"/>
        <v>270000</v>
      </c>
      <c r="D33" s="44">
        <v>270000</v>
      </c>
      <c r="E33" s="31"/>
      <c r="F33" s="21"/>
      <c r="G33" s="6"/>
      <c r="H33" s="6"/>
    </row>
    <row r="34" spans="1:8" ht="39.75" customHeight="1">
      <c r="A34" s="75">
        <v>18010400</v>
      </c>
      <c r="B34" s="50" t="s">
        <v>69</v>
      </c>
      <c r="C34" s="41">
        <f t="shared" si="0"/>
        <v>60000</v>
      </c>
      <c r="D34" s="44">
        <v>60000</v>
      </c>
      <c r="E34" s="31"/>
      <c r="F34" s="21"/>
      <c r="G34" s="6"/>
      <c r="H34" s="6"/>
    </row>
    <row r="35" spans="1:8" ht="23.25" customHeight="1">
      <c r="A35" s="75">
        <v>18010500</v>
      </c>
      <c r="B35" s="50" t="s">
        <v>70</v>
      </c>
      <c r="C35" s="41">
        <f t="shared" si="0"/>
        <v>211000</v>
      </c>
      <c r="D35" s="44">
        <v>211000</v>
      </c>
      <c r="E35" s="31"/>
      <c r="F35" s="21"/>
      <c r="G35" s="6"/>
      <c r="H35" s="6"/>
    </row>
    <row r="36" spans="1:8" ht="22.5" customHeight="1">
      <c r="A36" s="75">
        <v>18010600</v>
      </c>
      <c r="B36" s="50" t="s">
        <v>71</v>
      </c>
      <c r="C36" s="41">
        <f t="shared" si="0"/>
        <v>3900000</v>
      </c>
      <c r="D36" s="44">
        <v>3900000</v>
      </c>
      <c r="E36" s="31"/>
      <c r="F36" s="21"/>
      <c r="G36" s="6"/>
      <c r="H36" s="6"/>
    </row>
    <row r="37" spans="1:8" ht="22.5" customHeight="1">
      <c r="A37" s="75">
        <v>18010700</v>
      </c>
      <c r="B37" s="50" t="s">
        <v>72</v>
      </c>
      <c r="C37" s="41">
        <f t="shared" si="0"/>
        <v>530000</v>
      </c>
      <c r="D37" s="44">
        <v>530000</v>
      </c>
      <c r="E37" s="31"/>
      <c r="F37" s="21"/>
      <c r="G37" s="6"/>
      <c r="H37" s="6"/>
    </row>
    <row r="38" spans="1:8" ht="21.75" customHeight="1">
      <c r="A38" s="75">
        <v>18010900</v>
      </c>
      <c r="B38" s="50" t="s">
        <v>73</v>
      </c>
      <c r="C38" s="41">
        <f t="shared" si="0"/>
        <v>430000</v>
      </c>
      <c r="D38" s="44">
        <v>430000</v>
      </c>
      <c r="E38" s="31"/>
      <c r="F38" s="21"/>
      <c r="G38" s="6"/>
      <c r="H38" s="6"/>
    </row>
    <row r="39" spans="1:8" ht="23.25" customHeight="1">
      <c r="A39" s="92">
        <v>18011000</v>
      </c>
      <c r="B39" s="50" t="s">
        <v>74</v>
      </c>
      <c r="C39" s="41">
        <f>E39+D39</f>
        <v>25000</v>
      </c>
      <c r="D39" s="44">
        <v>25000</v>
      </c>
      <c r="E39" s="31"/>
      <c r="F39" s="21"/>
      <c r="G39" s="6"/>
      <c r="H39" s="6"/>
    </row>
    <row r="40" spans="1:8" ht="23.25" customHeight="1">
      <c r="A40" s="72">
        <v>18050000</v>
      </c>
      <c r="B40" s="65" t="s">
        <v>75</v>
      </c>
      <c r="C40" s="41">
        <f>E40+D40</f>
        <v>4508400</v>
      </c>
      <c r="D40" s="62">
        <f>D41+D42+D43</f>
        <v>4508400</v>
      </c>
      <c r="E40" s="31"/>
      <c r="F40" s="31"/>
      <c r="G40" s="6"/>
      <c r="H40" s="6"/>
    </row>
    <row r="41" spans="1:8" ht="22.5" customHeight="1">
      <c r="A41" s="75">
        <v>18050300</v>
      </c>
      <c r="B41" s="50" t="s">
        <v>76</v>
      </c>
      <c r="C41" s="41">
        <f t="shared" si="0"/>
        <v>70000</v>
      </c>
      <c r="D41" s="44">
        <v>70000</v>
      </c>
      <c r="E41" s="31"/>
      <c r="F41" s="21"/>
      <c r="G41" s="6"/>
      <c r="H41" s="6"/>
    </row>
    <row r="42" spans="1:8" ht="25.5" customHeight="1">
      <c r="A42" s="75">
        <v>18050400</v>
      </c>
      <c r="B42" s="50" t="s">
        <v>77</v>
      </c>
      <c r="C42" s="41">
        <f t="shared" si="0"/>
        <v>1638400</v>
      </c>
      <c r="D42" s="44">
        <v>1638400</v>
      </c>
      <c r="E42" s="31"/>
      <c r="F42" s="21"/>
      <c r="G42" s="6"/>
      <c r="H42" s="6"/>
    </row>
    <row r="43" spans="1:8" ht="60.75" customHeight="1">
      <c r="A43" s="75">
        <v>18050500</v>
      </c>
      <c r="B43" s="50" t="s">
        <v>78</v>
      </c>
      <c r="C43" s="41">
        <f t="shared" si="0"/>
        <v>2800000</v>
      </c>
      <c r="D43" s="44">
        <v>2800000</v>
      </c>
      <c r="E43" s="31"/>
      <c r="F43" s="21"/>
      <c r="G43" s="6"/>
      <c r="H43" s="6"/>
    </row>
    <row r="44" spans="1:8" ht="27" customHeight="1">
      <c r="A44" s="77">
        <v>19000000</v>
      </c>
      <c r="B44" s="90" t="s">
        <v>79</v>
      </c>
      <c r="C44" s="41">
        <f>E44+D44</f>
        <v>3000</v>
      </c>
      <c r="D44" s="40">
        <f>D45</f>
        <v>0</v>
      </c>
      <c r="E44" s="40">
        <f>E45</f>
        <v>3000</v>
      </c>
      <c r="F44" s="40">
        <f>F45</f>
        <v>0</v>
      </c>
      <c r="G44" s="6"/>
      <c r="H44" s="6"/>
    </row>
    <row r="45" spans="1:8" ht="25.5" customHeight="1">
      <c r="A45" s="72">
        <v>19010000</v>
      </c>
      <c r="B45" s="65" t="s">
        <v>80</v>
      </c>
      <c r="C45" s="40">
        <f>E45+D45</f>
        <v>3000</v>
      </c>
      <c r="D45" s="45">
        <f>D46+D47</f>
        <v>0</v>
      </c>
      <c r="E45" s="45">
        <f>E46+E47</f>
        <v>3000</v>
      </c>
      <c r="F45" s="45">
        <f>F46+F47</f>
        <v>0</v>
      </c>
      <c r="G45" s="6"/>
      <c r="H45" s="6"/>
    </row>
    <row r="46" spans="1:8" ht="60.75" customHeight="1">
      <c r="A46" s="75">
        <v>19010100</v>
      </c>
      <c r="B46" s="50" t="s">
        <v>81</v>
      </c>
      <c r="C46" s="41">
        <f>E46+D46</f>
        <v>2000</v>
      </c>
      <c r="D46" s="45"/>
      <c r="E46" s="51">
        <v>2000</v>
      </c>
      <c r="F46" s="34"/>
      <c r="G46" s="6"/>
      <c r="H46" s="6"/>
    </row>
    <row r="47" spans="1:8" ht="60.75" customHeight="1">
      <c r="A47" s="75">
        <v>19010300</v>
      </c>
      <c r="B47" s="50" t="s">
        <v>82</v>
      </c>
      <c r="C47" s="41">
        <f>E47+D47</f>
        <v>1000</v>
      </c>
      <c r="D47" s="45"/>
      <c r="E47" s="51">
        <v>1000</v>
      </c>
      <c r="F47" s="34"/>
      <c r="G47" s="6"/>
      <c r="H47" s="6"/>
    </row>
    <row r="48" spans="1:8" s="27" customFormat="1" ht="22.5" customHeight="1">
      <c r="A48" s="71">
        <v>20000000</v>
      </c>
      <c r="B48" s="29" t="s">
        <v>4</v>
      </c>
      <c r="C48" s="41">
        <f>E48+D48</f>
        <v>874300</v>
      </c>
      <c r="D48" s="41">
        <f>D49+D54+D61+D65</f>
        <v>46200</v>
      </c>
      <c r="E48" s="41">
        <f>E65+E61</f>
        <v>828100</v>
      </c>
      <c r="F48" s="41"/>
      <c r="G48" s="7"/>
      <c r="H48" s="7"/>
    </row>
    <row r="49" spans="1:8" s="27" customFormat="1" ht="23.25" customHeight="1">
      <c r="A49" s="71" t="s">
        <v>30</v>
      </c>
      <c r="B49" s="30" t="s">
        <v>22</v>
      </c>
      <c r="C49" s="41">
        <f t="shared" si="0"/>
        <v>6000</v>
      </c>
      <c r="D49" s="39">
        <f>D52</f>
        <v>6000</v>
      </c>
      <c r="E49" s="39"/>
      <c r="F49" s="42"/>
      <c r="G49" s="7"/>
      <c r="H49" s="7"/>
    </row>
    <row r="50" spans="1:8" s="27" customFormat="1" ht="1.5" customHeight="1" hidden="1">
      <c r="A50" s="72">
        <v>21010000</v>
      </c>
      <c r="B50" s="80" t="s">
        <v>48</v>
      </c>
      <c r="C50" s="41">
        <f t="shared" si="0"/>
        <v>0</v>
      </c>
      <c r="D50" s="39">
        <f>D51</f>
        <v>0</v>
      </c>
      <c r="E50" s="39"/>
      <c r="F50" s="42"/>
      <c r="G50" s="7"/>
      <c r="H50" s="7"/>
    </row>
    <row r="51" spans="1:8" s="27" customFormat="1" ht="49.5" customHeight="1" hidden="1">
      <c r="A51" s="75">
        <v>21010300</v>
      </c>
      <c r="B51" s="33" t="s">
        <v>49</v>
      </c>
      <c r="C51" s="51">
        <f t="shared" si="0"/>
        <v>0</v>
      </c>
      <c r="D51" s="44"/>
      <c r="E51" s="39"/>
      <c r="F51" s="42"/>
      <c r="G51" s="7"/>
      <c r="H51" s="7"/>
    </row>
    <row r="52" spans="1:8" s="27" customFormat="1" ht="18.75" customHeight="1">
      <c r="A52" s="74">
        <v>21080000</v>
      </c>
      <c r="B52" s="60" t="s">
        <v>2</v>
      </c>
      <c r="C52" s="41">
        <f t="shared" si="0"/>
        <v>6000</v>
      </c>
      <c r="D52" s="45">
        <f>D53</f>
        <v>6000</v>
      </c>
      <c r="E52" s="45">
        <f>E53</f>
        <v>0</v>
      </c>
      <c r="F52" s="45">
        <f>F53</f>
        <v>0</v>
      </c>
      <c r="G52" s="7"/>
      <c r="H52" s="7"/>
    </row>
    <row r="53" spans="1:8" s="27" customFormat="1" ht="25.5" customHeight="1">
      <c r="A53" s="73">
        <v>21081100</v>
      </c>
      <c r="B53" s="33" t="s">
        <v>83</v>
      </c>
      <c r="C53" s="38">
        <f t="shared" si="0"/>
        <v>6000</v>
      </c>
      <c r="D53" s="44">
        <v>6000</v>
      </c>
      <c r="E53" s="46"/>
      <c r="F53" s="43"/>
      <c r="G53" s="7"/>
      <c r="H53" s="7"/>
    </row>
    <row r="54" spans="1:8" ht="38.25" customHeight="1">
      <c r="A54" s="56" t="s">
        <v>23</v>
      </c>
      <c r="B54" s="30" t="s">
        <v>31</v>
      </c>
      <c r="C54" s="41">
        <f t="shared" si="0"/>
        <v>34200</v>
      </c>
      <c r="D54" s="39">
        <f>D57+D55+D59</f>
        <v>34200</v>
      </c>
      <c r="E54" s="39"/>
      <c r="F54" s="42"/>
      <c r="G54" s="6"/>
      <c r="H54" s="6"/>
    </row>
    <row r="55" spans="1:8" ht="23.25" customHeight="1">
      <c r="A55" s="66" t="s">
        <v>35</v>
      </c>
      <c r="B55" s="61" t="s">
        <v>47</v>
      </c>
      <c r="C55" s="41">
        <f t="shared" si="0"/>
        <v>4000</v>
      </c>
      <c r="D55" s="62">
        <f>D56</f>
        <v>4000</v>
      </c>
      <c r="E55" s="62"/>
      <c r="F55" s="46"/>
      <c r="G55" s="6"/>
      <c r="H55" s="6"/>
    </row>
    <row r="56" spans="1:8" ht="37.5" customHeight="1">
      <c r="A56" s="67" t="s">
        <v>84</v>
      </c>
      <c r="B56" s="50" t="s">
        <v>85</v>
      </c>
      <c r="C56" s="38">
        <f t="shared" si="0"/>
        <v>4000</v>
      </c>
      <c r="D56" s="44">
        <v>4000</v>
      </c>
      <c r="E56" s="48"/>
      <c r="F56" s="48"/>
      <c r="G56" s="6"/>
      <c r="H56" s="6"/>
    </row>
    <row r="57" spans="1:8" ht="41.25" customHeight="1">
      <c r="A57" s="63" t="s">
        <v>36</v>
      </c>
      <c r="B57" s="60" t="s">
        <v>32</v>
      </c>
      <c r="C57" s="41">
        <f t="shared" si="0"/>
        <v>30000</v>
      </c>
      <c r="D57" s="45">
        <f>D58</f>
        <v>30000</v>
      </c>
      <c r="E57" s="64"/>
      <c r="F57" s="64"/>
      <c r="G57" s="6"/>
      <c r="H57" s="6"/>
    </row>
    <row r="58" spans="1:8" ht="39.75" customHeight="1">
      <c r="A58" s="73">
        <v>22080400</v>
      </c>
      <c r="B58" s="33" t="s">
        <v>29</v>
      </c>
      <c r="C58" s="38">
        <f t="shared" si="0"/>
        <v>30000</v>
      </c>
      <c r="D58" s="44">
        <v>30000</v>
      </c>
      <c r="E58" s="46"/>
      <c r="F58" s="43"/>
      <c r="G58" s="6"/>
      <c r="H58" s="6"/>
    </row>
    <row r="59" spans="1:8" ht="22.5" customHeight="1">
      <c r="A59" s="93">
        <v>22090000</v>
      </c>
      <c r="B59" s="78" t="s">
        <v>86</v>
      </c>
      <c r="C59" s="40">
        <f t="shared" si="0"/>
        <v>200</v>
      </c>
      <c r="D59" s="62">
        <f>D60</f>
        <v>200</v>
      </c>
      <c r="E59" s="46"/>
      <c r="F59" s="43"/>
      <c r="G59" s="6"/>
      <c r="H59" s="6"/>
    </row>
    <row r="60" spans="1:8" ht="57.75" customHeight="1">
      <c r="A60" s="73">
        <v>22090100</v>
      </c>
      <c r="B60" s="33" t="s">
        <v>87</v>
      </c>
      <c r="C60" s="38">
        <f t="shared" si="0"/>
        <v>200</v>
      </c>
      <c r="D60" s="44">
        <v>200</v>
      </c>
      <c r="E60" s="46"/>
      <c r="F60" s="43"/>
      <c r="G60" s="6"/>
      <c r="H60" s="6"/>
    </row>
    <row r="61" spans="1:8" ht="22.5" customHeight="1">
      <c r="A61" s="56" t="s">
        <v>24</v>
      </c>
      <c r="B61" s="30" t="s">
        <v>25</v>
      </c>
      <c r="C61" s="41">
        <f t="shared" si="0"/>
        <v>7000</v>
      </c>
      <c r="D61" s="39">
        <f>D62</f>
        <v>6000</v>
      </c>
      <c r="E61" s="39">
        <f>E62</f>
        <v>1000</v>
      </c>
      <c r="F61" s="39">
        <f>F62</f>
        <v>0</v>
      </c>
      <c r="G61" s="6"/>
      <c r="H61" s="6"/>
    </row>
    <row r="62" spans="1:8" ht="22.5" customHeight="1">
      <c r="A62" s="63" t="s">
        <v>53</v>
      </c>
      <c r="B62" s="65" t="s">
        <v>37</v>
      </c>
      <c r="C62" s="41">
        <f t="shared" si="0"/>
        <v>7000</v>
      </c>
      <c r="D62" s="45">
        <f>D63+D64</f>
        <v>6000</v>
      </c>
      <c r="E62" s="45">
        <f>E63+E64</f>
        <v>1000</v>
      </c>
      <c r="F62" s="45">
        <f>F63+F64</f>
        <v>0</v>
      </c>
      <c r="G62" s="6"/>
      <c r="H62" s="6"/>
    </row>
    <row r="63" spans="1:8" ht="22.5" customHeight="1">
      <c r="A63" s="83">
        <v>24060300</v>
      </c>
      <c r="B63" s="33" t="s">
        <v>2</v>
      </c>
      <c r="C63" s="38">
        <f t="shared" si="0"/>
        <v>6000</v>
      </c>
      <c r="D63" s="44">
        <v>6000</v>
      </c>
      <c r="E63" s="46"/>
      <c r="F63" s="43"/>
      <c r="G63" s="6"/>
      <c r="H63" s="6"/>
    </row>
    <row r="64" spans="1:8" ht="56.25" customHeight="1">
      <c r="A64" s="83">
        <v>24062100</v>
      </c>
      <c r="B64" s="33" t="s">
        <v>88</v>
      </c>
      <c r="C64" s="38">
        <f t="shared" si="0"/>
        <v>1000</v>
      </c>
      <c r="D64" s="44"/>
      <c r="E64" s="46">
        <v>1000</v>
      </c>
      <c r="F64" s="43"/>
      <c r="G64" s="6"/>
      <c r="H64" s="6"/>
    </row>
    <row r="65" spans="1:8" ht="25.5" customHeight="1">
      <c r="A65" s="71">
        <v>25000000</v>
      </c>
      <c r="B65" s="30" t="s">
        <v>20</v>
      </c>
      <c r="C65" s="41">
        <f t="shared" si="0"/>
        <v>827100</v>
      </c>
      <c r="D65" s="31"/>
      <c r="E65" s="39">
        <f>E66+E71</f>
        <v>827100</v>
      </c>
      <c r="F65" s="21"/>
      <c r="G65" s="19"/>
      <c r="H65" s="6"/>
    </row>
    <row r="66" spans="1:8" ht="40.5" customHeight="1">
      <c r="A66" s="72">
        <v>25010000</v>
      </c>
      <c r="B66" s="94" t="s">
        <v>46</v>
      </c>
      <c r="C66" s="41">
        <f t="shared" si="0"/>
        <v>827100</v>
      </c>
      <c r="D66" s="34"/>
      <c r="E66" s="45">
        <f>SUM(E67:E70)</f>
        <v>827100</v>
      </c>
      <c r="F66" s="34"/>
      <c r="G66" s="19"/>
      <c r="H66" s="6"/>
    </row>
    <row r="67" spans="1:8" ht="38.25" customHeight="1">
      <c r="A67" s="75">
        <v>25010100</v>
      </c>
      <c r="B67" s="50" t="s">
        <v>41</v>
      </c>
      <c r="C67" s="38">
        <f t="shared" si="0"/>
        <v>775000</v>
      </c>
      <c r="D67" s="35"/>
      <c r="E67" s="51">
        <v>775000</v>
      </c>
      <c r="F67" s="22"/>
      <c r="G67" s="19"/>
      <c r="H67" s="6"/>
    </row>
    <row r="68" spans="1:8" ht="38.25" customHeight="1">
      <c r="A68" s="75">
        <v>25010200</v>
      </c>
      <c r="B68" s="50" t="s">
        <v>42</v>
      </c>
      <c r="C68" s="38">
        <f t="shared" si="0"/>
        <v>20000</v>
      </c>
      <c r="D68" s="35"/>
      <c r="E68" s="51">
        <v>20000</v>
      </c>
      <c r="F68" s="22"/>
      <c r="G68" s="19"/>
      <c r="H68" s="6"/>
    </row>
    <row r="69" spans="1:8" ht="27" customHeight="1">
      <c r="A69" s="75">
        <v>25010300</v>
      </c>
      <c r="B69" s="50" t="s">
        <v>27</v>
      </c>
      <c r="C69" s="38">
        <f t="shared" si="0"/>
        <v>24000</v>
      </c>
      <c r="D69" s="35"/>
      <c r="E69" s="51">
        <v>24000</v>
      </c>
      <c r="F69" s="22"/>
      <c r="G69" s="19"/>
      <c r="H69" s="6"/>
    </row>
    <row r="70" spans="1:8" ht="35.25" customHeight="1">
      <c r="A70" s="75">
        <v>25010400</v>
      </c>
      <c r="B70" s="50" t="s">
        <v>45</v>
      </c>
      <c r="C70" s="38">
        <f t="shared" si="0"/>
        <v>8100</v>
      </c>
      <c r="D70" s="35"/>
      <c r="E70" s="51">
        <v>8100</v>
      </c>
      <c r="F70" s="22"/>
      <c r="G70" s="19"/>
      <c r="H70" s="6"/>
    </row>
    <row r="71" spans="1:8" ht="24.75" customHeight="1" hidden="1">
      <c r="A71" s="85">
        <v>25020000</v>
      </c>
      <c r="B71" s="86" t="s">
        <v>26</v>
      </c>
      <c r="C71" s="41">
        <f t="shared" si="0"/>
        <v>0</v>
      </c>
      <c r="D71" s="34"/>
      <c r="E71" s="45">
        <f>E72</f>
        <v>0</v>
      </c>
      <c r="F71" s="34"/>
      <c r="G71" s="19"/>
      <c r="H71" s="6"/>
    </row>
    <row r="72" spans="1:8" ht="98.25" customHeight="1" hidden="1">
      <c r="A72" s="75">
        <v>25020200</v>
      </c>
      <c r="B72" s="50" t="s">
        <v>51</v>
      </c>
      <c r="C72" s="41">
        <f t="shared" si="0"/>
        <v>0</v>
      </c>
      <c r="D72" s="34"/>
      <c r="E72" s="51"/>
      <c r="F72" s="34"/>
      <c r="G72" s="19"/>
      <c r="H72" s="6"/>
    </row>
    <row r="73" spans="7:8" ht="27" customHeight="1" hidden="1">
      <c r="G73" s="19"/>
      <c r="H73" s="6"/>
    </row>
    <row r="74" spans="7:8" ht="27" customHeight="1" hidden="1">
      <c r="G74" s="19"/>
      <c r="H74" s="6"/>
    </row>
    <row r="75" spans="7:8" ht="63" customHeight="1" hidden="1">
      <c r="G75" s="19"/>
      <c r="H75" s="6"/>
    </row>
    <row r="76" spans="7:8" ht="57" customHeight="1" hidden="1">
      <c r="G76" s="19"/>
      <c r="H76" s="6"/>
    </row>
    <row r="77" spans="1:8" ht="24.75" customHeight="1">
      <c r="A77" s="53">
        <v>30000000</v>
      </c>
      <c r="B77" s="29" t="s">
        <v>5</v>
      </c>
      <c r="C77" s="41">
        <f t="shared" si="0"/>
        <v>0</v>
      </c>
      <c r="D77" s="23"/>
      <c r="E77" s="23">
        <f>E78</f>
        <v>0</v>
      </c>
      <c r="F77" s="23">
        <f>F78</f>
        <v>0</v>
      </c>
      <c r="G77" s="19"/>
      <c r="H77" s="6"/>
    </row>
    <row r="78" spans="1:8" ht="41.25" customHeight="1" hidden="1">
      <c r="A78" s="54">
        <v>31030000</v>
      </c>
      <c r="B78" s="32" t="s">
        <v>18</v>
      </c>
      <c r="C78" s="41">
        <f t="shared" si="0"/>
        <v>0</v>
      </c>
      <c r="D78" s="21"/>
      <c r="E78" s="21"/>
      <c r="F78" s="21">
        <f>E78</f>
        <v>0</v>
      </c>
      <c r="G78" s="19"/>
      <c r="H78" s="6"/>
    </row>
    <row r="79" spans="1:8" ht="24" customHeight="1">
      <c r="A79" s="53">
        <v>50000000</v>
      </c>
      <c r="B79" s="28" t="s">
        <v>19</v>
      </c>
      <c r="C79" s="41">
        <f t="shared" si="0"/>
        <v>185000</v>
      </c>
      <c r="D79" s="22"/>
      <c r="E79" s="41">
        <f>E80</f>
        <v>185000</v>
      </c>
      <c r="F79" s="22"/>
      <c r="G79" s="6"/>
      <c r="H79" s="6"/>
    </row>
    <row r="80" spans="1:8" ht="45.75" customHeight="1">
      <c r="A80" s="96">
        <v>50110000</v>
      </c>
      <c r="B80" s="50" t="s">
        <v>89</v>
      </c>
      <c r="C80" s="38">
        <f t="shared" si="0"/>
        <v>185000</v>
      </c>
      <c r="D80" s="35"/>
      <c r="E80" s="51">
        <v>185000</v>
      </c>
      <c r="F80" s="22"/>
      <c r="G80" s="6"/>
      <c r="H80" s="6"/>
    </row>
    <row r="81" spans="1:8" s="27" customFormat="1" ht="27.75" customHeight="1">
      <c r="A81" s="76"/>
      <c r="B81" s="29" t="s">
        <v>8</v>
      </c>
      <c r="C81" s="41">
        <f t="shared" si="0"/>
        <v>27315300</v>
      </c>
      <c r="D81" s="41">
        <f>D11+D48</f>
        <v>26299200</v>
      </c>
      <c r="E81" s="41">
        <f>E11+E48+E77+E79</f>
        <v>1016100</v>
      </c>
      <c r="F81" s="41">
        <f>F77</f>
        <v>0</v>
      </c>
      <c r="G81" s="7"/>
      <c r="H81" s="7"/>
    </row>
    <row r="82" spans="1:8" s="27" customFormat="1" ht="27" customHeight="1">
      <c r="A82" s="53">
        <v>40000000</v>
      </c>
      <c r="B82" s="29" t="s">
        <v>6</v>
      </c>
      <c r="C82" s="41">
        <f t="shared" si="0"/>
        <v>31556300</v>
      </c>
      <c r="D82" s="41">
        <f>D83</f>
        <v>31556300</v>
      </c>
      <c r="E82" s="41">
        <f>E83</f>
        <v>0</v>
      </c>
      <c r="F82" s="41"/>
      <c r="G82" s="7"/>
      <c r="H82" s="7"/>
    </row>
    <row r="83" spans="1:8" ht="24.75" customHeight="1">
      <c r="A83" s="53">
        <v>41000000</v>
      </c>
      <c r="B83" s="28" t="s">
        <v>13</v>
      </c>
      <c r="C83" s="41">
        <f t="shared" si="0"/>
        <v>31556300</v>
      </c>
      <c r="D83" s="41">
        <f>D84+D86+D88</f>
        <v>31556300</v>
      </c>
      <c r="E83" s="41">
        <f>E86</f>
        <v>0</v>
      </c>
      <c r="F83" s="41"/>
      <c r="G83" s="6"/>
      <c r="H83" s="6"/>
    </row>
    <row r="84" spans="1:8" ht="27.75" customHeight="1">
      <c r="A84" s="53">
        <v>41020000</v>
      </c>
      <c r="B84" s="36" t="s">
        <v>14</v>
      </c>
      <c r="C84" s="41">
        <f t="shared" si="0"/>
        <v>6807500</v>
      </c>
      <c r="D84" s="47">
        <f>D85</f>
        <v>6807500</v>
      </c>
      <c r="E84" s="47"/>
      <c r="F84" s="47"/>
      <c r="G84" s="6"/>
      <c r="H84" s="6"/>
    </row>
    <row r="85" spans="1:8" ht="26.25" customHeight="1">
      <c r="A85" s="54">
        <v>41020100</v>
      </c>
      <c r="B85" s="8" t="s">
        <v>39</v>
      </c>
      <c r="C85" s="38">
        <f t="shared" si="0"/>
        <v>6807500</v>
      </c>
      <c r="D85" s="42">
        <v>6807500</v>
      </c>
      <c r="E85" s="42"/>
      <c r="F85" s="42"/>
      <c r="G85" s="6"/>
      <c r="H85" s="6"/>
    </row>
    <row r="86" spans="1:8" s="20" customFormat="1" ht="24.75" customHeight="1">
      <c r="A86" s="53">
        <v>41030000</v>
      </c>
      <c r="B86" s="37" t="s">
        <v>15</v>
      </c>
      <c r="C86" s="41">
        <f t="shared" si="0"/>
        <v>24650600</v>
      </c>
      <c r="D86" s="47">
        <f>D87</f>
        <v>24650600</v>
      </c>
      <c r="E86" s="47"/>
      <c r="F86" s="47"/>
      <c r="G86" s="19"/>
      <c r="H86" s="19"/>
    </row>
    <row r="87" spans="1:8" ht="26.25" customHeight="1">
      <c r="A87" s="54">
        <v>41033900</v>
      </c>
      <c r="B87" s="8" t="s">
        <v>40</v>
      </c>
      <c r="C87" s="38">
        <f>E87+D87</f>
        <v>24650600</v>
      </c>
      <c r="D87" s="42">
        <v>24650600</v>
      </c>
      <c r="E87" s="42"/>
      <c r="F87" s="42"/>
      <c r="G87" s="6"/>
      <c r="H87" s="6"/>
    </row>
    <row r="88" spans="1:8" ht="27" customHeight="1">
      <c r="A88" s="81">
        <v>41040000</v>
      </c>
      <c r="B88" s="37" t="s">
        <v>50</v>
      </c>
      <c r="C88" s="40">
        <f>E88+D88</f>
        <v>98200</v>
      </c>
      <c r="D88" s="39">
        <f>D89</f>
        <v>98200</v>
      </c>
      <c r="E88" s="39"/>
      <c r="F88" s="39"/>
      <c r="G88" s="6"/>
      <c r="H88" s="6"/>
    </row>
    <row r="89" spans="1:8" ht="96.75" customHeight="1">
      <c r="A89" s="82"/>
      <c r="B89" s="8" t="s">
        <v>92</v>
      </c>
      <c r="C89" s="38">
        <f>E89+D89</f>
        <v>98200</v>
      </c>
      <c r="D89" s="42">
        <v>98200</v>
      </c>
      <c r="E89" s="42"/>
      <c r="F89" s="42"/>
      <c r="G89" s="6"/>
      <c r="H89" s="6"/>
    </row>
    <row r="90" spans="1:8" s="27" customFormat="1" ht="24.75" customHeight="1">
      <c r="A90" s="55"/>
      <c r="B90" s="57" t="s">
        <v>7</v>
      </c>
      <c r="C90" s="79">
        <f>E90+D90</f>
        <v>58871600</v>
      </c>
      <c r="D90" s="58">
        <f>D81+D82</f>
        <v>57855500</v>
      </c>
      <c r="E90" s="58">
        <f>E81+E82</f>
        <v>1016100</v>
      </c>
      <c r="F90" s="59">
        <f>F81+F82</f>
        <v>0</v>
      </c>
      <c r="G90" s="7"/>
      <c r="H90" s="7"/>
    </row>
    <row r="91" spans="1:8" s="70" customFormat="1" ht="60.75" customHeight="1">
      <c r="A91" s="104" t="s">
        <v>90</v>
      </c>
      <c r="B91" s="104"/>
      <c r="C91" s="104"/>
      <c r="D91" s="104"/>
      <c r="E91" s="104"/>
      <c r="F91" s="104"/>
      <c r="G91" s="104"/>
      <c r="H91" s="69"/>
    </row>
    <row r="92" spans="1:8" ht="15.75">
      <c r="A92" s="6"/>
      <c r="B92" s="6"/>
      <c r="C92" s="6"/>
      <c r="D92" s="6"/>
      <c r="E92" s="6"/>
      <c r="F92" s="6"/>
      <c r="G92" s="6"/>
      <c r="H92" s="6"/>
    </row>
    <row r="93" spans="1:8" ht="15.75">
      <c r="A93" s="6"/>
      <c r="B93" s="6"/>
      <c r="C93" s="6"/>
      <c r="D93" s="6"/>
      <c r="E93" s="6"/>
      <c r="F93" s="6"/>
      <c r="G93" s="6"/>
      <c r="H93" s="6"/>
    </row>
    <row r="95" ht="18.75">
      <c r="D95" s="24"/>
    </row>
  </sheetData>
  <sheetProtection/>
  <mergeCells count="13">
    <mergeCell ref="E9:E10"/>
    <mergeCell ref="F9:F10"/>
    <mergeCell ref="A91:G91"/>
    <mergeCell ref="D1:E1"/>
    <mergeCell ref="E2:F2"/>
    <mergeCell ref="D3:F3"/>
    <mergeCell ref="D4:F4"/>
    <mergeCell ref="A6:E6"/>
    <mergeCell ref="A8:A10"/>
    <mergeCell ref="B8:B10"/>
    <mergeCell ref="C8:C10"/>
    <mergeCell ref="D8:D10"/>
    <mergeCell ref="E8:F8"/>
  </mergeCells>
  <printOptions horizontalCentered="1"/>
  <pageMargins left="0.25" right="0.25" top="0.75" bottom="0.75" header="0.3" footer="0.3"/>
  <pageSetup horizontalDpi="600" verticalDpi="600" orientation="landscape" paperSize="9" scale="56" r:id="rId1"/>
  <headerFooter alignWithMargins="0">
    <oddHeader>&amp;L&amp;F&amp;R&amp;P</oddHeader>
  </headerFooter>
  <rowBreaks count="3" manualBreakCount="3">
    <brk id="26" max="5" man="1"/>
    <brk id="53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Заст.нач.відділу</Manager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subject/>
  <dc:creator>Медик Валентин Володимирович</dc:creator>
  <cp:keywords>Д-1</cp:keywords>
  <dc:description/>
  <cp:lastModifiedBy>Galya</cp:lastModifiedBy>
  <cp:lastPrinted>2022-12-01T11:53:23Z</cp:lastPrinted>
  <dcterms:created xsi:type="dcterms:W3CDTF">1998-01-10T08:04:34Z</dcterms:created>
  <dcterms:modified xsi:type="dcterms:W3CDTF">2022-12-30T09:46:17Z</dcterms:modified>
  <cp:category/>
  <cp:version/>
  <cp:contentType/>
  <cp:contentStatus/>
</cp:coreProperties>
</file>